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esoonline.sharepoint.com/sites/2026APOProjectTeam2/Shared Documents/2026 APO/Communications/External Engagement/Ministry/07 - August 2026/Ministry Feedback/"/>
    </mc:Choice>
  </mc:AlternateContent>
  <xr:revisionPtr revIDLastSave="12" documentId="8_{6A603C4C-F5D6-4D1D-B328-AE8A21D9C0F9}" xr6:coauthVersionLast="47" xr6:coauthVersionMax="47" xr10:uidLastSave="{AA75FDB5-1063-4F7B-B880-65464C6A9B38}"/>
  <bookViews>
    <workbookView xWindow="28680" yWindow="-120" windowWidth="29040" windowHeight="16440" xr2:uid="{00000000-000D-0000-FFFF-FFFF00000000}"/>
  </bookViews>
  <sheets>
    <sheet name="Menu" sheetId="7" r:id="rId1"/>
    <sheet name="Description and Methodology" sheetId="8" r:id="rId2"/>
    <sheet name="Table 1" sheetId="2" r:id="rId3"/>
    <sheet name="Table 2" sheetId="10" r:id="rId4"/>
    <sheet name="Discussion of Results" sheetId="9" r:id="rId5"/>
  </sheets>
  <definedNames>
    <definedName name="_AtRisk_SimSetting_AutomaticallyGenerateReports" hidden="1">TRUE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1040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1040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DofW_array" localSheetId="2">#REF!</definedName>
    <definedName name="DofW_array" localSheetId="3">#REF!</definedName>
    <definedName name="DofW_array">#REF!</definedName>
    <definedName name="DofW_type" localSheetId="2">#REF!</definedName>
    <definedName name="DofW_type" localSheetId="3">#REF!</definedName>
    <definedName name="DofW_type">#REF!</definedName>
    <definedName name="DofW_type_table" localSheetId="2">#REF!</definedName>
    <definedName name="DofW_type_table" localSheetId="3">#REF!</definedName>
    <definedName name="DofW_type_table">#REF!</definedName>
    <definedName name="firstYear">#REF!</definedName>
    <definedName name="hours" localSheetId="2">#REF!</definedName>
    <definedName name="hours" localSheetId="3">#REF!</definedName>
    <definedName name="hours">#REF!</definedName>
    <definedName name="inflationRate">#REF!</definedName>
    <definedName name="leap_date" localSheetId="2">#REF!</definedName>
    <definedName name="leap_date" localSheetId="3">#REF!</definedName>
    <definedName name="leap_date">#REF!</definedName>
    <definedName name="leap_DofM" localSheetId="2">#REF!</definedName>
    <definedName name="leap_DofM" localSheetId="3">#REF!</definedName>
    <definedName name="leap_DofM">#REF!</definedName>
    <definedName name="leap_DofW" localSheetId="2">#REF!</definedName>
    <definedName name="leap_DofW" localSheetId="3">#REF!</definedName>
    <definedName name="leap_DofW">#REF!</definedName>
    <definedName name="leap_HofD" localSheetId="2">#REF!</definedName>
    <definedName name="leap_HofD" localSheetId="3">#REF!</definedName>
    <definedName name="leap_HofD">#REF!</definedName>
    <definedName name="leap_MofY" localSheetId="2">#REF!</definedName>
    <definedName name="leap_MofY" localSheetId="3">#REF!</definedName>
    <definedName name="leap_MofY">#REF!</definedName>
    <definedName name="non_leap_date" localSheetId="2">#REF!</definedName>
    <definedName name="non_leap_date" localSheetId="3">#REF!</definedName>
    <definedName name="non_leap_date">#REF!</definedName>
    <definedName name="non_leap_DofM" localSheetId="2">#REF!</definedName>
    <definedName name="non_leap_DofM" localSheetId="3">#REF!</definedName>
    <definedName name="non_leap_DofM">#REF!</definedName>
    <definedName name="non_leap_DofW" localSheetId="2">#REF!</definedName>
    <definedName name="non_leap_DofW" localSheetId="3">#REF!</definedName>
    <definedName name="non_leap_DofW">#REF!</definedName>
    <definedName name="non_leap_MofY" localSheetId="2">#REF!</definedName>
    <definedName name="non_leap_MofY" localSheetId="3">#REF!</definedName>
    <definedName name="non_leap_MofY">#REF!</definedName>
    <definedName name="Pal_Workbook_GUID" hidden="1">"T5XT8LAVWMSKH2QPYJ9VBPXQ"</definedName>
    <definedName name="period" localSheetId="2">#REF!</definedName>
    <definedName name="period" localSheetId="3">#REF!</definedName>
    <definedName name="period">#REF!</definedName>
    <definedName name="_xlnm.Print_Area" localSheetId="4">'Discussion of Results'!$A$2:$D$10</definedName>
    <definedName name="_xlnm.Print_Area" localSheetId="2">'Table 1'!$A$2:$L$32</definedName>
    <definedName name="_xlnm.Print_Area" localSheetId="3">'Table 2'!$A$2:$J$31</definedName>
    <definedName name="profile" localSheetId="2">#REF!</definedName>
    <definedName name="profile" localSheetId="3">#REF!</definedName>
    <definedName name="profile">#REF!</definedName>
    <definedName name="profile_year" localSheetId="2">#REF!</definedName>
    <definedName name="profile_year" localSheetId="3">#REF!</definedName>
    <definedName name="profile_yea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TRUE</definedName>
    <definedName name="RiskUseFixedSeed" hidden="1">FALSE</definedName>
    <definedName name="RiskUseMultipleCPUs" hidden="1">TRUE</definedName>
    <definedName name="season" localSheetId="2">#REF!</definedName>
    <definedName name="season" localSheetId="3">#REF!</definedName>
    <definedName name="season">#REF!</definedName>
    <definedName name="season_table" localSheetId="2">#REF!</definedName>
    <definedName name="season_table" localSheetId="3">#REF!</definedName>
    <definedName name="season_table">#REF!</definedName>
    <definedName name="weekday_season_array" localSheetId="2">#REF!</definedName>
    <definedName name="weekday_season_array" localSheetId="3">#REF!</definedName>
    <definedName name="weekday_season_array">#REF!</definedName>
    <definedName name="weekday_table" localSheetId="2">#REF!</definedName>
    <definedName name="weekday_table" localSheetId="3">#REF!</definedName>
    <definedName name="weekday_table">#REF!</definedName>
    <definedName name="weekend_season_array" localSheetId="2">#REF!</definedName>
    <definedName name="weekend_season_array" localSheetId="3">#REF!</definedName>
    <definedName name="weekend_season_array">#REF!</definedName>
    <definedName name="weekend_table" localSheetId="2">#REF!</definedName>
    <definedName name="weekend_table" localSheetId="3">#REF!</definedName>
    <definedName name="weekend_tab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10" l="1"/>
  <c r="C18" i="10"/>
  <c r="J24" i="10"/>
  <c r="J11" i="10"/>
  <c r="J10" i="10"/>
  <c r="J9" i="10"/>
  <c r="J8" i="10" l="1"/>
  <c r="J12" i="10"/>
  <c r="J13" i="10"/>
  <c r="J14" i="10"/>
  <c r="J15" i="10"/>
  <c r="J16" i="10"/>
  <c r="J17" i="10"/>
  <c r="J18" i="10"/>
  <c r="J19" i="10"/>
  <c r="J20" i="10"/>
  <c r="J21" i="10"/>
  <c r="J22" i="10"/>
  <c r="J23" i="10"/>
  <c r="J25" i="10"/>
  <c r="J26" i="10"/>
  <c r="J27" i="10"/>
  <c r="J28" i="10"/>
  <c r="J29" i="10"/>
  <c r="J30" i="10"/>
  <c r="C8" i="10"/>
  <c r="C9" i="10"/>
  <c r="C10" i="10"/>
  <c r="C11" i="10"/>
  <c r="C12" i="10"/>
  <c r="C13" i="10"/>
  <c r="C14" i="10"/>
  <c r="C15" i="10"/>
  <c r="C16" i="10"/>
  <c r="C17" i="10"/>
  <c r="C19" i="10"/>
  <c r="C20" i="10"/>
  <c r="C21" i="10"/>
  <c r="C22" i="10"/>
  <c r="C23" i="10"/>
  <c r="C24" i="10"/>
  <c r="C25" i="10"/>
  <c r="C26" i="10"/>
  <c r="C27" i="10"/>
  <c r="C28" i="10"/>
  <c r="C29" i="10"/>
  <c r="C30" i="10"/>
  <c r="C31" i="10"/>
</calcChain>
</file>

<file path=xl/sharedStrings.xml><?xml version="1.0" encoding="utf-8"?>
<sst xmlns="http://schemas.openxmlformats.org/spreadsheetml/2006/main" count="116" uniqueCount="75">
  <si>
    <t>2026 Annual Planning Outlook</t>
  </si>
  <si>
    <t>Marginal Energy Costs and Annual Capacity Costs</t>
  </si>
  <si>
    <t>September 2026</t>
  </si>
  <si>
    <t>Description and Methodology</t>
  </si>
  <si>
    <t>Table 1: 2026 APO Marginal Energy Costs and Annual Capacity Costs (2025 Dollars)</t>
  </si>
  <si>
    <t>Table 2: 2026 APO Cumulative Capacity Expansion Model (CapEx) Installed Capacity (MW)</t>
  </si>
  <si>
    <t>Discussion of Results</t>
  </si>
  <si>
    <t>Back to main menu</t>
  </si>
  <si>
    <t>Marginal Energy Costs</t>
  </si>
  <si>
    <t>The Marginal Energy Costs in Table 1 are based on the hourly marginal cost of energy production ($/MWh) from production cost model results of the 2026 Annual Planning Outlook (APO) electricity system with capacity expansion (CapEx), averaged over the Time-of-Use periods described in the sections below.
The Marginal Energy Costs can be applied to new programs, customer loads, and/or system resources to estimate their impact on system energy production costs. This approach is most relevant when the program/load/resource is sufficiently small as to not result in a change in the marginal system resource.
This approach is less reliable for estimating the system energy production cost impacts of larger programs, loads and/or system resources (e.g. &gt;10 MW) since these are more likely to result in a change in the marginal system resource.</t>
  </si>
  <si>
    <t>Time-of-Use Definitions</t>
  </si>
  <si>
    <t>Marginal Energy Costs are grouped into eight Time-of-Use (TOU) periods to reflect the diurnal and seasonal fluctuations.  Time-of-use periods are Hour Starting to Hour Ending (e.g. 0700 – 1100 is a 4-hour period, starting at 7am and ending at 11am).</t>
  </si>
  <si>
    <t>Time-of-Use Seasons</t>
  </si>
  <si>
    <t>Season</t>
  </si>
  <si>
    <t>Months Included</t>
  </si>
  <si>
    <t>Winter</t>
  </si>
  <si>
    <t>December – March</t>
  </si>
  <si>
    <t>Summer</t>
  </si>
  <si>
    <t>June – September</t>
  </si>
  <si>
    <t>Shoulder</t>
  </si>
  <si>
    <t>April, May, October &amp; November</t>
  </si>
  <si>
    <t>Time-of-Use Period Definitions</t>
  </si>
  <si>
    <t>(December – March)</t>
  </si>
  <si>
    <t>(June – September)</t>
  </si>
  <si>
    <t>(April, May, October, November)</t>
  </si>
  <si>
    <t>On-Peak</t>
  </si>
  <si>
    <t xml:space="preserve">0700 – 1100 </t>
  </si>
  <si>
    <t>1100 – 1700 weekdays</t>
  </si>
  <si>
    <t>None</t>
  </si>
  <si>
    <t>and</t>
  </si>
  <si>
    <t>1700 – 2000 weekdays</t>
  </si>
  <si>
    <t>Mid-Peak</t>
  </si>
  <si>
    <t>1100 – 1700 and</t>
  </si>
  <si>
    <t>0700 – 1100 and</t>
  </si>
  <si>
    <t>0700 – 2300 weekdays</t>
  </si>
  <si>
    <t>2000 – 2300 weekdays</t>
  </si>
  <si>
    <t>1700 – 2300 weekdays</t>
  </si>
  <si>
    <t>Off-Peak</t>
  </si>
  <si>
    <t>0000 – 0700 and</t>
  </si>
  <si>
    <t>2300 – 0000 weekdays;</t>
  </si>
  <si>
    <t>All hours weekends and holidays</t>
  </si>
  <si>
    <t>Note:  Number of hours represent the daily hours for the various periods</t>
  </si>
  <si>
    <t>Annual Capacity Costs</t>
  </si>
  <si>
    <r>
      <t xml:space="preserve">The Annual Capacity Costs in Table 1 are determined by dividing the total, annual cost of the APO 2026 CapEx resource portfolio build-out (shown in Table 2) by its effective capacity contribution (i.e. the effective contribution of the resources to meeting system capacity needs). They reflect the estimated cost (or value) of a MW of effective, system capacity in years where a system capacity deficit has been identified (i.e. it is the cost or value associated with a 1 MW reduction or increase in the system capacity deficit). 
The years labeled "Summer Peaking" have been identified as having a capacity deficit in the summer and years labeled "Winter Peaking" have been identified as having a capacity deficit in the winter. The Capacity Costs in a given year can be applied to new programs, loads or resources that either increase or decrease the capacity deficit to determine their net cost or benefit to the system. For Summer Peaking years, the effective MW impact on summer capacity deficit should be used, for Winter Peaking years, the effective MW impact on winter capacity deficit should be used. For additional clarity, in this context, summer and/or winter refers to system peak capacity needs (i.e. in what season is new capacity needed) rather than which season has higher peak demand.
</t>
    </r>
    <r>
      <rPr>
        <sz val="10"/>
        <rFont val="Tahoma"/>
        <family val="2"/>
      </rPr>
      <t xml:space="preserve">
In the early study years (2027 and 2028) the Capacity Cost is based on the Capacity Auction Reference Price (average of Summer 2026 and Winter 2026/2027 obligation period), since near-term capacity needs are expected to be addressed through the Capacity Auction. This price is held constant in real terms for the years it is utilized. </t>
    </r>
  </si>
  <si>
    <t>Table 1: 2026 APO Marginal Energy Costs and Annual Capacity Costs (2025 Dollars) - Reference Scenario</t>
  </si>
  <si>
    <t>Marginal Energy Cost by Season and Time-of-Use Period (2025$/MWh)</t>
  </si>
  <si>
    <t>Annual Capacity Costs 
(2025$/kW-yr)</t>
  </si>
  <si>
    <t>Year</t>
  </si>
  <si>
    <t>Winter On Peak</t>
  </si>
  <si>
    <t>Winter Mid-Peak</t>
  </si>
  <si>
    <t>Winter Off-Peak</t>
  </si>
  <si>
    <t>Summer On Peak</t>
  </si>
  <si>
    <t>Summer Mid-Peak</t>
  </si>
  <si>
    <t>Summer Off-Peak</t>
  </si>
  <si>
    <t>Shoulder Mid-Peak</t>
  </si>
  <si>
    <t>Shoulder Off Peak</t>
  </si>
  <si>
    <t>Annual</t>
  </si>
  <si>
    <t>System Need</t>
  </si>
  <si>
    <t>N/A*</t>
  </si>
  <si>
    <t>*No capacity deficit identified in Summer nor Winter, so System Need season in this year is not applicable</t>
  </si>
  <si>
    <t>Table 2: 2026 APO Cumulative CapEx Installed Capacity Additions (MW) - Reference Scenario</t>
  </si>
  <si>
    <t>Cumulative CapEx Installed Capacity Additions by Resource Type (MW)</t>
  </si>
  <si>
    <t>Battery Energy Storage Systems (BESS) (MW)</t>
  </si>
  <si>
    <t>BESS Energy Reservoir (MWh)</t>
  </si>
  <si>
    <t>Demand 
Response (MW)</t>
  </si>
  <si>
    <t>Hydro (MW)</t>
  </si>
  <si>
    <t>Nuclear (MW)</t>
  </si>
  <si>
    <t>Solar (MW)</t>
  </si>
  <si>
    <t>Wind (MW)</t>
  </si>
  <si>
    <t>Natural Gas
(MW)</t>
  </si>
  <si>
    <t>Total 
(MW)</t>
  </si>
  <si>
    <t>Marginal Energy Cost Discussion of Results</t>
  </si>
  <si>
    <t xml:space="preserve">Marginal Energy Costs are higher in the near-and-medium-term as the gas fleet is dispatched more frequently to meet a growing demand forecast and support the large-scale nuclear refurbishment schedule.
Marginal Energy Costs decline in the long-term, as the system relies more on non-emitting, low to zero marginal cost resources to meet energy needs.
</t>
  </si>
  <si>
    <t>Annual Capacity Cost Discussion of Results</t>
  </si>
  <si>
    <t xml:space="preserve">Capacity Costs increase in the long-term due to a significant buildout of resources with higher effective capacity costs (e.g. several MWs of installed capacity are required per MW of effective capacity) and lower fuel costs, required to meet a rapidly growing provincial demand for electricity.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</si>
</sst>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quot;$&quot;* #,##0.00_-;_-&quot;$&quot;* &quot;-&quot;??_-;_-@_-"/>
    <numFmt numFmtId="165" formatCode="_-* #,##0.00_-;\-* #,##0.00_-;_-* &quot;-&quot;??_-;_-@_-"/>
    <numFmt numFmtId="166" formatCode="[$-409]d\-mmm\-yy;@"/>
    <numFmt numFmtId="167" formatCode="&quot;$&quot;#,##0"/>
    <numFmt numFmtId="168" formatCode="mmm\-yyyy"/>
    <numFmt numFmtId="169" formatCode="_-* #,##0_-;\-* #,##0_-;_-* &quot;-&quot;??_-;_-@_-"/>
  </numFmts>
  <fonts count="22">
    <font>
      <sz val="11"/>
      <color theme="1"/>
      <name val="Calibri"/>
      <family val="2"/>
      <scheme val="minor"/>
    </font>
    <font>
      <sz val="11"/>
      <color theme="1"/>
      <name val="Calibri"/>
      <family val="2"/>
      <scheme val="minor"/>
    </font>
    <font>
      <sz val="10"/>
      <name val="Arial"/>
      <family val="2"/>
    </font>
    <font>
      <sz val="10"/>
      <color theme="1"/>
      <name val="Arial"/>
      <family val="2"/>
    </font>
    <font>
      <u/>
      <sz val="10"/>
      <color indexed="12"/>
      <name val="Arial"/>
      <family val="2"/>
    </font>
    <font>
      <b/>
      <sz val="12"/>
      <color indexed="8"/>
      <name val="Tahoma"/>
      <family val="2"/>
    </font>
    <font>
      <sz val="11"/>
      <color theme="1"/>
      <name val="Tahoma"/>
      <family val="2"/>
    </font>
    <font>
      <b/>
      <sz val="12"/>
      <name val="Tahoma"/>
      <family val="2"/>
    </font>
    <font>
      <sz val="12"/>
      <color theme="1"/>
      <name val="Tahoma"/>
      <family val="2"/>
    </font>
    <font>
      <sz val="10"/>
      <color theme="1"/>
      <name val="Tahoma"/>
      <family val="2"/>
    </font>
    <font>
      <u/>
      <sz val="10"/>
      <color indexed="12"/>
      <name val="Tahoma"/>
      <family val="2"/>
    </font>
    <font>
      <b/>
      <sz val="10"/>
      <name val="Tahoma"/>
      <family val="2"/>
    </font>
    <font>
      <b/>
      <sz val="10"/>
      <color theme="1"/>
      <name val="Tahoma"/>
      <family val="2"/>
    </font>
    <font>
      <b/>
      <sz val="10"/>
      <color rgb="FF000000"/>
      <name val="Tahoma"/>
      <family val="2"/>
    </font>
    <font>
      <sz val="10"/>
      <color rgb="FF000000"/>
      <name val="Tahoma"/>
      <family val="2"/>
    </font>
    <font>
      <i/>
      <sz val="10"/>
      <color rgb="FF000000"/>
      <name val="Tahoma"/>
      <family val="2"/>
    </font>
    <font>
      <i/>
      <sz val="10"/>
      <color theme="1"/>
      <name val="Tahoma"/>
      <family val="2"/>
    </font>
    <font>
      <sz val="10"/>
      <name val="Tahoma"/>
      <family val="2"/>
    </font>
    <font>
      <b/>
      <sz val="14"/>
      <color theme="1"/>
      <name val="Tahoma"/>
      <family val="2"/>
    </font>
    <font>
      <i/>
      <sz val="10"/>
      <name val="Arial"/>
      <family val="2"/>
    </font>
    <font>
      <i/>
      <sz val="10"/>
      <color theme="0" tint="-0.499984740745262"/>
      <name val="Tahoma"/>
      <family val="2"/>
    </font>
    <font>
      <b/>
      <sz val="12"/>
      <color rgb="FF000000"/>
      <name val="Tahoma"/>
      <family val="2"/>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8">
    <xf numFmtId="0" fontId="0" fillId="0" borderId="0"/>
    <xf numFmtId="0" fontId="1" fillId="0" borderId="0"/>
    <xf numFmtId="0" fontId="2" fillId="0" borderId="0"/>
    <xf numFmtId="164" fontId="2"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0" fontId="3" fillId="0" borderId="0"/>
    <xf numFmtId="165" fontId="1" fillId="0" borderId="0" applyFont="0" applyFill="0" applyBorder="0" applyAlignment="0" applyProtection="0"/>
  </cellStyleXfs>
  <cellXfs count="97">
    <xf numFmtId="0" fontId="0" fillId="0" borderId="0" xfId="0"/>
    <xf numFmtId="0" fontId="2" fillId="2" borderId="0" xfId="2" applyFill="1"/>
    <xf numFmtId="0" fontId="4" fillId="0" borderId="0" xfId="4" applyBorder="1" applyAlignment="1" applyProtection="1">
      <alignment horizontal="left" vertical="top"/>
    </xf>
    <xf numFmtId="167" fontId="2" fillId="2" borderId="0" xfId="2" applyNumberFormat="1" applyFill="1"/>
    <xf numFmtId="0" fontId="5" fillId="2" borderId="0" xfId="5" applyFont="1" applyFill="1" applyAlignment="1">
      <alignment horizontal="centerContinuous" vertical="top"/>
    </xf>
    <xf numFmtId="0" fontId="6" fillId="2" borderId="0" xfId="0" applyFont="1" applyFill="1"/>
    <xf numFmtId="168" fontId="7" fillId="0" borderId="0" xfId="6" applyNumberFormat="1" applyFont="1" applyAlignment="1">
      <alignment horizontal="centerContinuous" vertical="top"/>
    </xf>
    <xf numFmtId="0" fontId="8" fillId="2" borderId="0" xfId="0" applyFont="1" applyFill="1" applyAlignment="1">
      <alignment vertical="top"/>
    </xf>
    <xf numFmtId="0" fontId="9" fillId="2" borderId="0" xfId="0" applyFont="1" applyFill="1" applyAlignment="1">
      <alignment vertical="top"/>
    </xf>
    <xf numFmtId="0" fontId="10" fillId="2" borderId="0" xfId="4" applyFont="1" applyFill="1" applyAlignment="1" applyProtection="1">
      <alignment vertical="top"/>
    </xf>
    <xf numFmtId="0" fontId="10" fillId="0" borderId="0" xfId="4" applyFont="1" applyBorder="1" applyAlignment="1" applyProtection="1">
      <alignment horizontal="left" vertical="top"/>
    </xf>
    <xf numFmtId="0" fontId="12" fillId="0" borderId="0" xfId="0" applyFont="1" applyAlignment="1">
      <alignment horizontal="left" vertical="center" indent="8"/>
    </xf>
    <xf numFmtId="0" fontId="9" fillId="0" borderId="0" xfId="0" applyFont="1"/>
    <xf numFmtId="0" fontId="9" fillId="2" borderId="0" xfId="0" applyFont="1" applyFill="1"/>
    <xf numFmtId="0" fontId="12" fillId="2" borderId="0" xfId="0" applyFont="1" applyFill="1"/>
    <xf numFmtId="0" fontId="16" fillId="0" borderId="0" xfId="0" applyFont="1" applyAlignment="1">
      <alignment vertical="center"/>
    </xf>
    <xf numFmtId="0" fontId="9" fillId="0" borderId="2"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 vertical="center" wrapText="1"/>
    </xf>
    <xf numFmtId="0" fontId="9" fillId="0" borderId="3" xfId="0" applyFont="1" applyBorder="1" applyAlignment="1">
      <alignment horizontal="centerContinuous" vertical="center" wrapText="1"/>
    </xf>
    <xf numFmtId="0" fontId="12" fillId="0" borderId="12" xfId="0" applyFont="1" applyBorder="1" applyAlignment="1">
      <alignment horizontal="center" vertical="center" wrapText="1"/>
    </xf>
    <xf numFmtId="0" fontId="12" fillId="0" borderId="12" xfId="0" applyFont="1" applyBorder="1" applyAlignment="1">
      <alignment horizontal="centerContinuous" vertical="center" wrapText="1"/>
    </xf>
    <xf numFmtId="0" fontId="13" fillId="0" borderId="5" xfId="0" applyFont="1" applyBorder="1" applyAlignment="1">
      <alignment vertical="center" wrapText="1"/>
    </xf>
    <xf numFmtId="0" fontId="13" fillId="0" borderId="7" xfId="0" applyFont="1" applyBorder="1" applyAlignment="1">
      <alignment horizontal="center" vertical="center" wrapText="1"/>
    </xf>
    <xf numFmtId="0" fontId="13" fillId="0" borderId="13" xfId="0" applyFont="1" applyBorder="1" applyAlignment="1">
      <alignment vertical="center" wrapText="1"/>
    </xf>
    <xf numFmtId="0" fontId="14" fillId="0" borderId="14" xfId="0" applyFont="1" applyBorder="1" applyAlignment="1">
      <alignment horizontal="center" vertical="center" wrapText="1"/>
    </xf>
    <xf numFmtId="0" fontId="14" fillId="2" borderId="15" xfId="0" applyFont="1" applyFill="1" applyBorder="1" applyAlignment="1">
      <alignment horizontal="left" vertical="top" wrapText="1"/>
    </xf>
    <xf numFmtId="0" fontId="15" fillId="2" borderId="16" xfId="0" applyFont="1" applyFill="1" applyBorder="1" applyAlignment="1">
      <alignment horizontal="center" vertical="center" wrapText="1"/>
    </xf>
    <xf numFmtId="0" fontId="14" fillId="2" borderId="15" xfId="0" applyFont="1" applyFill="1" applyBorder="1" applyAlignment="1">
      <alignment horizontal="centerContinuous" vertical="top" wrapText="1"/>
    </xf>
    <xf numFmtId="0" fontId="14" fillId="2" borderId="15" xfId="0" applyFont="1" applyFill="1" applyBorder="1" applyAlignment="1">
      <alignment vertical="center" wrapText="1"/>
    </xf>
    <xf numFmtId="0" fontId="14" fillId="2" borderId="16" xfId="0" applyFont="1" applyFill="1" applyBorder="1" applyAlignment="1">
      <alignment horizontal="center" vertical="center" wrapText="1"/>
    </xf>
    <xf numFmtId="0" fontId="14" fillId="2" borderId="8" xfId="0" applyFont="1" applyFill="1" applyBorder="1" applyAlignment="1">
      <alignment vertical="center" wrapText="1"/>
    </xf>
    <xf numFmtId="0" fontId="14" fillId="2" borderId="10" xfId="0" applyFont="1" applyFill="1" applyBorder="1" applyAlignment="1">
      <alignment horizontal="center" vertical="center" wrapText="1"/>
    </xf>
    <xf numFmtId="0" fontId="14" fillId="2" borderId="5" xfId="0" applyFont="1" applyFill="1" applyBorder="1" applyAlignment="1">
      <alignment vertical="center" wrapText="1"/>
    </xf>
    <xf numFmtId="0" fontId="14" fillId="2" borderId="7" xfId="0" applyFont="1" applyFill="1" applyBorder="1" applyAlignment="1">
      <alignment horizontal="center" vertical="center" wrapText="1"/>
    </xf>
    <xf numFmtId="0" fontId="9" fillId="2" borderId="10" xfId="0" applyFont="1" applyFill="1" applyBorder="1" applyAlignment="1">
      <alignment vertical="top" wrapText="1"/>
    </xf>
    <xf numFmtId="0" fontId="13" fillId="0" borderId="1" xfId="0" applyFont="1" applyBorder="1" applyAlignment="1">
      <alignment horizontal="center" vertical="center" wrapText="1"/>
    </xf>
    <xf numFmtId="0" fontId="14" fillId="0" borderId="17" xfId="0" applyFont="1" applyBorder="1" applyAlignment="1">
      <alignment horizontal="center" vertical="center" wrapText="1"/>
    </xf>
    <xf numFmtId="0" fontId="14" fillId="2"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3" fillId="0" borderId="5" xfId="0" applyFont="1" applyBorder="1" applyAlignment="1">
      <alignment horizontal="center" vertical="center" wrapText="1"/>
    </xf>
    <xf numFmtId="0" fontId="14" fillId="0" borderId="13" xfId="0" applyFont="1" applyBorder="1" applyAlignment="1">
      <alignment horizontal="center" vertical="center" wrapText="1"/>
    </xf>
    <xf numFmtId="0" fontId="14" fillId="2" borderId="1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9" fillId="2" borderId="4" xfId="0" applyFont="1" applyFill="1" applyBorder="1" applyAlignment="1">
      <alignment vertical="top" wrapText="1"/>
    </xf>
    <xf numFmtId="166" fontId="11" fillId="0" borderId="6" xfId="2" applyNumberFormat="1" applyFont="1" applyBorder="1" applyAlignment="1">
      <alignment horizontal="centerContinuous" vertical="center"/>
    </xf>
    <xf numFmtId="166" fontId="11" fillId="0" borderId="8" xfId="2" applyNumberFormat="1" applyFont="1" applyBorder="1" applyAlignment="1">
      <alignment horizontal="centerContinuous" vertical="center"/>
    </xf>
    <xf numFmtId="166" fontId="11" fillId="0" borderId="9" xfId="2" applyNumberFormat="1" applyFont="1" applyBorder="1" applyAlignment="1">
      <alignment horizontal="centerContinuous" vertical="center"/>
    </xf>
    <xf numFmtId="0" fontId="17" fillId="2" borderId="0" xfId="2" applyFont="1" applyFill="1"/>
    <xf numFmtId="0" fontId="12" fillId="2" borderId="0" xfId="1" applyFont="1" applyFill="1" applyAlignment="1">
      <alignment vertical="center"/>
    </xf>
    <xf numFmtId="0" fontId="18" fillId="2" borderId="0" xfId="1" applyFont="1" applyFill="1" applyAlignment="1">
      <alignment vertical="center"/>
    </xf>
    <xf numFmtId="0" fontId="9" fillId="2" borderId="0" xfId="1" applyFont="1" applyFill="1"/>
    <xf numFmtId="167" fontId="9" fillId="0" borderId="0" xfId="3" applyNumberFormat="1" applyFont="1" applyFill="1" applyBorder="1" applyAlignment="1" applyProtection="1">
      <alignment horizontal="center"/>
      <protection locked="0"/>
    </xf>
    <xf numFmtId="166" fontId="17" fillId="0" borderId="11" xfId="2" applyNumberFormat="1" applyFont="1" applyBorder="1" applyAlignment="1">
      <alignment horizontal="center" vertical="center" wrapText="1"/>
    </xf>
    <xf numFmtId="166" fontId="17" fillId="0" borderId="13" xfId="2" applyNumberFormat="1" applyFont="1" applyBorder="1" applyAlignment="1">
      <alignment horizontal="center" vertical="center" wrapText="1"/>
    </xf>
    <xf numFmtId="167" fontId="9" fillId="0" borderId="15" xfId="3" applyNumberFormat="1" applyFont="1" applyFill="1" applyBorder="1" applyAlignment="1" applyProtection="1">
      <alignment horizontal="center"/>
      <protection locked="0"/>
    </xf>
    <xf numFmtId="166" fontId="11" fillId="0" borderId="5" xfId="2" applyNumberFormat="1" applyFont="1" applyBorder="1" applyAlignment="1">
      <alignment horizontal="center" vertical="center"/>
    </xf>
    <xf numFmtId="166" fontId="11" fillId="0" borderId="15" xfId="2" applyNumberFormat="1" applyFont="1" applyBorder="1" applyAlignment="1">
      <alignment horizontal="center" vertical="center"/>
    </xf>
    <xf numFmtId="166" fontId="11" fillId="0" borderId="13" xfId="2" applyNumberFormat="1" applyFont="1" applyBorder="1" applyAlignment="1">
      <alignment horizontal="center" vertical="center"/>
    </xf>
    <xf numFmtId="0" fontId="11" fillId="0" borderId="15" xfId="2" applyFont="1" applyBorder="1" applyAlignment="1" applyProtection="1">
      <alignment horizontal="center"/>
      <protection locked="0"/>
    </xf>
    <xf numFmtId="166" fontId="11" fillId="0" borderId="5" xfId="2" applyNumberFormat="1" applyFont="1" applyBorder="1" applyAlignment="1">
      <alignment horizontal="centerContinuous" vertical="center" wrapText="1"/>
    </xf>
    <xf numFmtId="0" fontId="4" fillId="2" borderId="0" xfId="4" applyFill="1" applyAlignment="1" applyProtection="1">
      <alignment vertical="top"/>
    </xf>
    <xf numFmtId="0" fontId="6" fillId="2" borderId="0" xfId="0" applyFont="1" applyFill="1" applyAlignment="1">
      <alignment wrapText="1"/>
    </xf>
    <xf numFmtId="0" fontId="11" fillId="0" borderId="4" xfId="2" applyFont="1" applyBorder="1" applyAlignment="1" applyProtection="1">
      <alignment horizontal="center"/>
      <protection locked="0"/>
    </xf>
    <xf numFmtId="166" fontId="17" fillId="0" borderId="18" xfId="2" applyNumberFormat="1" applyFont="1" applyBorder="1" applyAlignment="1">
      <alignment horizontal="center" vertical="center" wrapText="1"/>
    </xf>
    <xf numFmtId="166" fontId="11" fillId="0" borderId="6" xfId="2" applyNumberFormat="1" applyFont="1" applyBorder="1" applyAlignment="1">
      <alignment horizontal="centerContinuous" vertical="center" wrapText="1"/>
    </xf>
    <xf numFmtId="169" fontId="17" fillId="0" borderId="15" xfId="7" applyNumberFormat="1" applyFont="1" applyFill="1" applyBorder="1" applyAlignment="1" applyProtection="1">
      <alignment horizontal="center"/>
      <protection locked="0"/>
    </xf>
    <xf numFmtId="169" fontId="17" fillId="0" borderId="0" xfId="7" applyNumberFormat="1" applyFont="1" applyFill="1" applyBorder="1" applyAlignment="1" applyProtection="1">
      <alignment horizontal="center"/>
      <protection locked="0"/>
    </xf>
    <xf numFmtId="167" fontId="17" fillId="0" borderId="15" xfId="3" applyNumberFormat="1" applyFont="1" applyFill="1" applyBorder="1" applyAlignment="1" applyProtection="1">
      <alignment horizontal="center"/>
      <protection locked="0"/>
    </xf>
    <xf numFmtId="167" fontId="17" fillId="0" borderId="16" xfId="3" applyNumberFormat="1" applyFont="1" applyFill="1" applyBorder="1" applyAlignment="1" applyProtection="1">
      <alignment horizontal="center"/>
      <protection locked="0"/>
    </xf>
    <xf numFmtId="166" fontId="11" fillId="0" borderId="7" xfId="2" applyNumberFormat="1" applyFont="1" applyBorder="1" applyAlignment="1">
      <alignment horizontal="centerContinuous" vertical="center" wrapText="1"/>
    </xf>
    <xf numFmtId="166" fontId="11" fillId="0" borderId="10" xfId="2" applyNumberFormat="1" applyFont="1" applyBorder="1" applyAlignment="1">
      <alignment horizontal="centerContinuous" vertical="center"/>
    </xf>
    <xf numFmtId="0" fontId="17" fillId="2" borderId="5" xfId="2" applyFont="1" applyFill="1" applyBorder="1"/>
    <xf numFmtId="0" fontId="17" fillId="2" borderId="6" xfId="2" applyFont="1" applyFill="1" applyBorder="1"/>
    <xf numFmtId="0" fontId="17" fillId="2" borderId="7" xfId="2" applyFont="1" applyFill="1" applyBorder="1"/>
    <xf numFmtId="0" fontId="12" fillId="2" borderId="15" xfId="1" applyFont="1" applyFill="1" applyBorder="1" applyAlignment="1">
      <alignment vertical="center"/>
    </xf>
    <xf numFmtId="0" fontId="18" fillId="2" borderId="16" xfId="1" applyFont="1" applyFill="1" applyBorder="1" applyAlignment="1">
      <alignment vertical="center"/>
    </xf>
    <xf numFmtId="0" fontId="9" fillId="2" borderId="15" xfId="1" applyFont="1" applyFill="1" applyBorder="1"/>
    <xf numFmtId="0" fontId="17" fillId="2" borderId="16" xfId="2" applyFont="1" applyFill="1" applyBorder="1"/>
    <xf numFmtId="166" fontId="17" fillId="0" borderId="16" xfId="2" applyNumberFormat="1" applyFont="1" applyBorder="1" applyAlignment="1">
      <alignment horizontal="centerContinuous" vertical="center" wrapText="1"/>
    </xf>
    <xf numFmtId="0" fontId="11" fillId="0" borderId="3" xfId="2" applyFont="1" applyBorder="1" applyAlignment="1" applyProtection="1">
      <alignment horizontal="center"/>
      <protection locked="0"/>
    </xf>
    <xf numFmtId="166" fontId="17" fillId="0" borderId="19" xfId="2" applyNumberFormat="1" applyFont="1" applyBorder="1" applyAlignment="1">
      <alignment horizontal="center" vertical="center" wrapText="1"/>
    </xf>
    <xf numFmtId="167" fontId="9" fillId="0" borderId="8" xfId="3" applyNumberFormat="1" applyFont="1" applyFill="1" applyBorder="1" applyAlignment="1" applyProtection="1">
      <alignment horizontal="center"/>
      <protection locked="0"/>
    </xf>
    <xf numFmtId="167" fontId="9" fillId="0" borderId="9" xfId="3" applyNumberFormat="1" applyFont="1" applyFill="1" applyBorder="1" applyAlignment="1" applyProtection="1">
      <alignment horizontal="center"/>
      <protection locked="0"/>
    </xf>
    <xf numFmtId="167" fontId="17" fillId="0" borderId="8" xfId="3" applyNumberFormat="1" applyFont="1" applyFill="1" applyBorder="1" applyAlignment="1" applyProtection="1">
      <alignment horizontal="center"/>
      <protection locked="0"/>
    </xf>
    <xf numFmtId="167" fontId="17" fillId="0" borderId="10" xfId="3" applyNumberFormat="1" applyFont="1" applyFill="1" applyBorder="1" applyAlignment="1" applyProtection="1">
      <alignment horizontal="center"/>
      <protection locked="0"/>
    </xf>
    <xf numFmtId="0" fontId="19" fillId="2" borderId="0" xfId="2" applyFont="1" applyFill="1" applyAlignment="1">
      <alignment vertical="center"/>
    </xf>
    <xf numFmtId="0" fontId="2" fillId="2" borderId="0" xfId="2" applyFill="1" applyAlignment="1">
      <alignment vertical="center"/>
    </xf>
    <xf numFmtId="166" fontId="20" fillId="0" borderId="11" xfId="2" applyNumberFormat="1" applyFont="1" applyBorder="1" applyAlignment="1">
      <alignment horizontal="center" vertical="center" wrapText="1"/>
    </xf>
    <xf numFmtId="169" fontId="20" fillId="0" borderId="0" xfId="7" applyNumberFormat="1" applyFont="1" applyFill="1" applyBorder="1" applyAlignment="1" applyProtection="1">
      <alignment horizontal="center"/>
      <protection locked="0"/>
    </xf>
    <xf numFmtId="169" fontId="2" fillId="2" borderId="0" xfId="2" applyNumberFormat="1" applyFill="1"/>
    <xf numFmtId="166" fontId="17" fillId="0" borderId="15" xfId="2" applyNumberFormat="1" applyFont="1" applyBorder="1" applyAlignment="1">
      <alignment horizontal="centerContinuous" vertical="center" wrapText="1"/>
    </xf>
    <xf numFmtId="15" fontId="21" fillId="2" borderId="0" xfId="6" quotePrefix="1" applyNumberFormat="1" applyFont="1" applyFill="1" applyAlignment="1">
      <alignment horizontal="center" vertical="top"/>
    </xf>
    <xf numFmtId="0" fontId="9" fillId="2" borderId="0" xfId="0" applyFont="1" applyFill="1" applyAlignment="1">
      <alignment vertical="center" wrapText="1"/>
    </xf>
    <xf numFmtId="0" fontId="9" fillId="2" borderId="0" xfId="0" applyFont="1" applyFill="1" applyAlignment="1">
      <alignment horizontal="left" vertical="center" wrapText="1"/>
    </xf>
  </cellXfs>
  <cellStyles count="8">
    <cellStyle name="Comma" xfId="7" builtinId="3"/>
    <cellStyle name="Currency 3" xfId="3" xr:uid="{00000000-0005-0000-0000-000000000000}"/>
    <cellStyle name="Hyperlink" xfId="4" builtinId="8"/>
    <cellStyle name="Normal" xfId="0" builtinId="0"/>
    <cellStyle name="Normal 12" xfId="2" xr:uid="{00000000-0005-0000-0000-000003000000}"/>
    <cellStyle name="Normal 15" xfId="6" xr:uid="{00000000-0005-0000-0000-000004000000}"/>
    <cellStyle name="Normal 18 2" xfId="1" xr:uid="{00000000-0005-0000-0000-000005000000}"/>
    <cellStyle name="Normal 19"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498475</xdr:colOff>
      <xdr:row>2</xdr:row>
      <xdr:rowOff>66675</xdr:rowOff>
    </xdr:from>
    <xdr:to>
      <xdr:col>9</xdr:col>
      <xdr:colOff>0</xdr:colOff>
      <xdr:row>7</xdr:row>
      <xdr:rowOff>114300</xdr:rowOff>
    </xdr:to>
    <xdr:pic>
      <xdr:nvPicPr>
        <xdr:cNvPr id="2" name="Picture 2" descr="This is the IESO's logo" title="IESO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2375" y="447675"/>
          <a:ext cx="2066925" cy="949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ColWidth="9.42578125" defaultRowHeight="14.1"/>
  <cols>
    <col min="1" max="1" width="4.42578125" style="5" customWidth="1"/>
    <col min="2" max="2" width="51.42578125" style="5" customWidth="1"/>
    <col min="3" max="16384" width="9.42578125" style="5"/>
  </cols>
  <sheetData>
    <row r="1" spans="1:2" ht="15">
      <c r="A1" s="4"/>
      <c r="B1" s="4" t="s">
        <v>0</v>
      </c>
    </row>
    <row r="2" spans="1:2" ht="15">
      <c r="A2" s="7"/>
      <c r="B2" s="6" t="s">
        <v>1</v>
      </c>
    </row>
    <row r="3" spans="1:2" ht="15">
      <c r="A3" s="7"/>
      <c r="B3" s="94" t="s">
        <v>2</v>
      </c>
    </row>
    <row r="4" spans="1:2">
      <c r="A4" s="8"/>
      <c r="B4" s="8"/>
    </row>
    <row r="5" spans="1:2">
      <c r="A5" s="8"/>
      <c r="B5" s="63" t="s">
        <v>3</v>
      </c>
    </row>
    <row r="6" spans="1:2">
      <c r="A6" s="8"/>
      <c r="B6" s="63" t="s">
        <v>4</v>
      </c>
    </row>
    <row r="7" spans="1:2">
      <c r="A7" s="8"/>
      <c r="B7" s="63" t="s">
        <v>5</v>
      </c>
    </row>
    <row r="8" spans="1:2">
      <c r="A8" s="8"/>
      <c r="B8" s="63" t="s">
        <v>6</v>
      </c>
    </row>
    <row r="9" spans="1:2">
      <c r="A9" s="8"/>
      <c r="B9" s="9"/>
    </row>
    <row r="10" spans="1:2">
      <c r="B10" s="64"/>
    </row>
  </sheetData>
  <hyperlinks>
    <hyperlink ref="B6" location="'Table 1'!A1" display="Table 1: 2026 APO Marginal Energy Costs and Annual Capacity Costs (2025 Dollars)" xr:uid="{00000000-0004-0000-0000-000000000000}"/>
    <hyperlink ref="B5" location="'Description and Methodology'!A1" display="Description and Methodology" xr:uid="{00000000-0004-0000-0000-000001000000}"/>
    <hyperlink ref="B8" location="'Discussion of Results'!A1" display="Discussion of Results" xr:uid="{BA7470BF-D87D-4184-9455-159C7701443E}"/>
    <hyperlink ref="B7" location="'Table 2'!A1" display="Table 2: 2026 APO Cumulative Capacity Expansion Model (CapEx) Installed Capacity (MW)" xr:uid="{8E7689A3-1087-475E-9410-7CFBBE3742C9}"/>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2"/>
  <sheetViews>
    <sheetView showGridLines="0" view="pageBreakPreview" zoomScale="117" zoomScaleNormal="100" zoomScaleSheetLayoutView="175" workbookViewId="0"/>
  </sheetViews>
  <sheetFormatPr defaultColWidth="9.42578125" defaultRowHeight="12.6"/>
  <cols>
    <col min="1" max="1" width="19.5703125" style="12" customWidth="1"/>
    <col min="2" max="2" width="24.5703125" style="12" customWidth="1"/>
    <col min="3" max="3" width="23.5703125" style="12" customWidth="1"/>
    <col min="4" max="4" width="21.5703125" style="12" bestFit="1" customWidth="1"/>
    <col min="5" max="16384" width="9.42578125" style="12"/>
  </cols>
  <sheetData>
    <row r="1" spans="1:4">
      <c r="A1" s="10" t="s">
        <v>7</v>
      </c>
      <c r="B1" s="11"/>
    </row>
    <row r="2" spans="1:4">
      <c r="A2" s="13"/>
      <c r="B2" s="13"/>
      <c r="C2" s="13"/>
      <c r="D2" s="13"/>
    </row>
    <row r="3" spans="1:4">
      <c r="A3" s="14" t="s">
        <v>8</v>
      </c>
      <c r="B3" s="13"/>
      <c r="C3" s="13"/>
      <c r="D3" s="13"/>
    </row>
    <row r="4" spans="1:4">
      <c r="A4" s="13"/>
      <c r="B4" s="13"/>
      <c r="C4" s="13"/>
      <c r="D4" s="13"/>
    </row>
    <row r="5" spans="1:4" ht="162" customHeight="1">
      <c r="A5" s="96" t="s">
        <v>9</v>
      </c>
      <c r="B5" s="96"/>
      <c r="C5" s="96"/>
      <c r="D5" s="96"/>
    </row>
    <row r="6" spans="1:4">
      <c r="A6" s="13"/>
      <c r="B6" s="13"/>
      <c r="C6" s="13"/>
      <c r="D6" s="13"/>
    </row>
    <row r="7" spans="1:4">
      <c r="A7" s="14" t="s">
        <v>10</v>
      </c>
      <c r="B7" s="13"/>
      <c r="C7" s="13"/>
      <c r="D7" s="13"/>
    </row>
    <row r="8" spans="1:4">
      <c r="A8" s="13"/>
      <c r="B8" s="13"/>
      <c r="C8" s="13"/>
      <c r="D8" s="13"/>
    </row>
    <row r="9" spans="1:4" ht="39" customHeight="1">
      <c r="A9" s="95" t="s">
        <v>11</v>
      </c>
      <c r="B9" s="95"/>
      <c r="C9" s="95"/>
      <c r="D9" s="95"/>
    </row>
    <row r="10" spans="1:4">
      <c r="A10" s="13"/>
      <c r="B10" s="13"/>
      <c r="C10" s="13"/>
      <c r="D10" s="13"/>
    </row>
    <row r="11" spans="1:4">
      <c r="A11" s="14" t="s">
        <v>12</v>
      </c>
      <c r="B11" s="13"/>
      <c r="C11" s="13"/>
      <c r="D11" s="13"/>
    </row>
    <row r="12" spans="1:4">
      <c r="B12" s="13"/>
      <c r="C12" s="13"/>
      <c r="D12" s="13"/>
    </row>
    <row r="13" spans="1:4" ht="12.95" thickBot="1">
      <c r="A13" s="20" t="s">
        <v>13</v>
      </c>
      <c r="B13" s="21" t="s">
        <v>14</v>
      </c>
      <c r="C13" s="21"/>
      <c r="D13" s="13"/>
    </row>
    <row r="14" spans="1:4" ht="12.95" thickTop="1">
      <c r="A14" s="18" t="s">
        <v>15</v>
      </c>
      <c r="B14" s="19" t="s">
        <v>16</v>
      </c>
      <c r="C14" s="19"/>
      <c r="D14" s="13"/>
    </row>
    <row r="15" spans="1:4">
      <c r="A15" s="16" t="s">
        <v>17</v>
      </c>
      <c r="B15" s="17" t="s">
        <v>18</v>
      </c>
      <c r="C15" s="17"/>
      <c r="D15" s="13"/>
    </row>
    <row r="16" spans="1:4" ht="36" customHeight="1">
      <c r="A16" s="16" t="s">
        <v>19</v>
      </c>
      <c r="B16" s="17" t="s">
        <v>20</v>
      </c>
      <c r="C16" s="17"/>
      <c r="D16" s="13"/>
    </row>
    <row r="17" spans="1:4">
      <c r="A17" s="13"/>
      <c r="B17" s="13"/>
      <c r="C17" s="13"/>
      <c r="D17" s="13"/>
    </row>
    <row r="18" spans="1:4">
      <c r="A18" s="14" t="s">
        <v>21</v>
      </c>
      <c r="B18" s="13"/>
      <c r="C18" s="13"/>
      <c r="D18" s="13"/>
    </row>
    <row r="19" spans="1:4">
      <c r="B19" s="13"/>
      <c r="C19" s="13"/>
      <c r="D19" s="13"/>
    </row>
    <row r="20" spans="1:4">
      <c r="A20" s="22"/>
      <c r="B20" s="41" t="s">
        <v>15</v>
      </c>
      <c r="C20" s="36" t="s">
        <v>17</v>
      </c>
      <c r="D20" s="23" t="s">
        <v>19</v>
      </c>
    </row>
    <row r="21" spans="1:4" ht="25.5" thickBot="1">
      <c r="A21" s="24"/>
      <c r="B21" s="42" t="s">
        <v>22</v>
      </c>
      <c r="C21" s="37" t="s">
        <v>23</v>
      </c>
      <c r="D21" s="25" t="s">
        <v>24</v>
      </c>
    </row>
    <row r="22" spans="1:4" ht="12.95" thickTop="1">
      <c r="A22" s="26" t="s">
        <v>25</v>
      </c>
      <c r="B22" s="43" t="s">
        <v>26</v>
      </c>
      <c r="C22" s="38" t="s">
        <v>27</v>
      </c>
      <c r="D22" s="27" t="s">
        <v>28</v>
      </c>
    </row>
    <row r="23" spans="1:4">
      <c r="A23" s="28"/>
      <c r="B23" s="43" t="s">
        <v>29</v>
      </c>
      <c r="C23" s="38"/>
      <c r="D23" s="27"/>
    </row>
    <row r="24" spans="1:4">
      <c r="A24" s="28"/>
      <c r="B24" s="43" t="s">
        <v>30</v>
      </c>
      <c r="C24" s="46"/>
      <c r="D24" s="27"/>
    </row>
    <row r="25" spans="1:4" ht="1.35" customHeight="1">
      <c r="A25" s="28"/>
      <c r="B25" s="43"/>
      <c r="C25" s="46"/>
      <c r="D25" s="27"/>
    </row>
    <row r="26" spans="1:4">
      <c r="A26" s="33" t="s">
        <v>31</v>
      </c>
      <c r="B26" s="44" t="s">
        <v>32</v>
      </c>
      <c r="C26" s="39" t="s">
        <v>33</v>
      </c>
      <c r="D26" s="34" t="s">
        <v>34</v>
      </c>
    </row>
    <row r="27" spans="1:4">
      <c r="A27" s="29"/>
      <c r="B27" s="43" t="s">
        <v>35</v>
      </c>
      <c r="C27" s="38" t="s">
        <v>36</v>
      </c>
      <c r="D27" s="30"/>
    </row>
    <row r="28" spans="1:4" ht="4.3499999999999996" customHeight="1">
      <c r="A28" s="31"/>
      <c r="B28" s="45"/>
      <c r="C28" s="40"/>
      <c r="D28" s="35"/>
    </row>
    <row r="29" spans="1:4">
      <c r="A29" s="29" t="s">
        <v>37</v>
      </c>
      <c r="B29" s="43" t="s">
        <v>38</v>
      </c>
      <c r="C29" s="38" t="s">
        <v>38</v>
      </c>
      <c r="D29" s="30" t="s">
        <v>38</v>
      </c>
    </row>
    <row r="30" spans="1:4">
      <c r="A30" s="29"/>
      <c r="B30" s="43" t="s">
        <v>39</v>
      </c>
      <c r="C30" s="38" t="s">
        <v>39</v>
      </c>
      <c r="D30" s="30" t="s">
        <v>39</v>
      </c>
    </row>
    <row r="31" spans="1:4" ht="24.95">
      <c r="A31" s="29"/>
      <c r="B31" s="43" t="s">
        <v>40</v>
      </c>
      <c r="C31" s="38" t="s">
        <v>40</v>
      </c>
      <c r="D31" s="30" t="s">
        <v>40</v>
      </c>
    </row>
    <row r="32" spans="1:4" ht="2.4500000000000002" customHeight="1">
      <c r="A32" s="31"/>
      <c r="B32" s="45"/>
      <c r="C32" s="40"/>
      <c r="D32" s="32"/>
    </row>
    <row r="33" spans="1:4">
      <c r="A33" s="15" t="s">
        <v>41</v>
      </c>
      <c r="B33" s="13"/>
      <c r="C33" s="13"/>
      <c r="D33" s="13"/>
    </row>
    <row r="34" spans="1:4">
      <c r="A34" s="13"/>
      <c r="B34" s="13"/>
      <c r="C34" s="13"/>
      <c r="D34" s="13"/>
    </row>
    <row r="35" spans="1:4">
      <c r="A35" s="14" t="s">
        <v>42</v>
      </c>
      <c r="B35" s="13"/>
      <c r="C35" s="13"/>
      <c r="D35" s="13"/>
    </row>
    <row r="36" spans="1:4">
      <c r="A36" s="13"/>
      <c r="B36" s="13"/>
      <c r="C36" s="13"/>
      <c r="D36" s="13"/>
    </row>
    <row r="37" spans="1:4" ht="266.10000000000002" customHeight="1">
      <c r="A37" s="95" t="s">
        <v>43</v>
      </c>
      <c r="B37" s="95"/>
      <c r="C37" s="95"/>
      <c r="D37" s="95"/>
    </row>
    <row r="38" spans="1:4">
      <c r="A38" s="15"/>
      <c r="B38" s="13"/>
      <c r="C38" s="13"/>
      <c r="D38" s="13"/>
    </row>
    <row r="39" spans="1:4">
      <c r="A39" s="13"/>
      <c r="B39" s="13"/>
      <c r="C39" s="13"/>
      <c r="D39" s="13"/>
    </row>
    <row r="40" spans="1:4">
      <c r="A40" s="10" t="s">
        <v>7</v>
      </c>
      <c r="B40" s="13"/>
      <c r="C40" s="13"/>
      <c r="D40" s="13"/>
    </row>
    <row r="41" spans="1:4">
      <c r="A41" s="13"/>
      <c r="B41" s="13"/>
      <c r="C41" s="13"/>
      <c r="D41" s="13"/>
    </row>
    <row r="42" spans="1:4">
      <c r="A42" s="13"/>
      <c r="B42" s="13"/>
      <c r="C42" s="13"/>
      <c r="D42" s="13"/>
    </row>
  </sheetData>
  <mergeCells count="3">
    <mergeCell ref="A37:D37"/>
    <mergeCell ref="A9:D9"/>
    <mergeCell ref="A5:D5"/>
  </mergeCells>
  <hyperlinks>
    <hyperlink ref="A1" location="Menu!A1" display="Back to main menu" xr:uid="{00000000-0004-0000-0100-000000000000}"/>
    <hyperlink ref="A40" location="Menu!A1" display="Back to main menu" xr:uid="{00000000-0004-0000-0100-000001000000}"/>
  </hyperlinks>
  <pageMargins left="0.7" right="0.7" top="0.75" bottom="0.75" header="0.3" footer="0.3"/>
  <pageSetup scale="95" orientation="portrait" horizontalDpi="4294967295" verticalDpi="4294967295" r:id="rId1"/>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4"/>
  <sheetViews>
    <sheetView showGridLines="0" view="pageBreakPreview" zoomScaleNormal="100" zoomScaleSheetLayoutView="100" workbookViewId="0"/>
  </sheetViews>
  <sheetFormatPr defaultColWidth="9.42578125" defaultRowHeight="12.75" customHeight="1"/>
  <cols>
    <col min="1" max="1" width="9.42578125" style="1" customWidth="1"/>
    <col min="2" max="10" width="13.42578125" style="1" customWidth="1"/>
    <col min="11" max="12" width="15.5703125" style="1" customWidth="1"/>
    <col min="13" max="15" width="9.42578125" style="1" customWidth="1"/>
    <col min="16" max="16384" width="9.42578125" style="1"/>
  </cols>
  <sheetData>
    <row r="1" spans="1:14" ht="12.75" customHeight="1">
      <c r="A1" s="2" t="s">
        <v>7</v>
      </c>
    </row>
    <row r="2" spans="1:14" ht="12.75" customHeight="1">
      <c r="A2" s="74"/>
      <c r="B2" s="75"/>
      <c r="C2" s="75"/>
      <c r="D2" s="75"/>
      <c r="E2" s="75"/>
      <c r="F2" s="75"/>
      <c r="G2" s="75"/>
      <c r="H2" s="75"/>
      <c r="I2" s="75"/>
      <c r="J2" s="75"/>
      <c r="K2" s="75"/>
      <c r="L2" s="76"/>
    </row>
    <row r="3" spans="1:14" ht="12.75" customHeight="1">
      <c r="A3" s="77" t="s">
        <v>44</v>
      </c>
      <c r="B3" s="52"/>
      <c r="C3" s="52"/>
      <c r="D3" s="52"/>
      <c r="E3" s="52"/>
      <c r="F3" s="52"/>
      <c r="G3" s="52"/>
      <c r="H3" s="52"/>
      <c r="I3" s="52"/>
      <c r="J3" s="52"/>
      <c r="K3" s="52"/>
      <c r="L3" s="78"/>
    </row>
    <row r="4" spans="1:14" ht="12.6">
      <c r="A4" s="79"/>
      <c r="B4" s="53"/>
      <c r="C4" s="53"/>
      <c r="D4" s="53"/>
      <c r="E4" s="53"/>
      <c r="F4" s="53"/>
      <c r="G4" s="53"/>
      <c r="H4" s="53"/>
      <c r="I4" s="53"/>
      <c r="J4" s="53"/>
      <c r="K4" s="53"/>
      <c r="L4" s="80"/>
    </row>
    <row r="5" spans="1:14" ht="48" customHeight="1">
      <c r="A5" s="58"/>
      <c r="B5" s="62" t="s">
        <v>45</v>
      </c>
      <c r="C5" s="47"/>
      <c r="D5" s="47"/>
      <c r="E5" s="47"/>
      <c r="F5" s="47"/>
      <c r="G5" s="47"/>
      <c r="H5" s="47"/>
      <c r="I5" s="47"/>
      <c r="J5" s="47"/>
      <c r="K5" s="62" t="s">
        <v>46</v>
      </c>
      <c r="L5" s="72"/>
    </row>
    <row r="6" spans="1:14" ht="12.75" customHeight="1">
      <c r="A6" s="59" t="s">
        <v>47</v>
      </c>
      <c r="B6" s="48"/>
      <c r="C6" s="49"/>
      <c r="D6" s="49"/>
      <c r="E6" s="49"/>
      <c r="F6" s="49"/>
      <c r="G6" s="49"/>
      <c r="H6" s="49"/>
      <c r="I6" s="49"/>
      <c r="J6" s="73"/>
      <c r="K6" s="93"/>
      <c r="L6" s="81"/>
    </row>
    <row r="7" spans="1:14" ht="25.5" thickBot="1">
      <c r="A7" s="60"/>
      <c r="B7" s="56" t="s">
        <v>48</v>
      </c>
      <c r="C7" s="55" t="s">
        <v>49</v>
      </c>
      <c r="D7" s="55" t="s">
        <v>50</v>
      </c>
      <c r="E7" s="55" t="s">
        <v>51</v>
      </c>
      <c r="F7" s="55" t="s">
        <v>52</v>
      </c>
      <c r="G7" s="55" t="s">
        <v>53</v>
      </c>
      <c r="H7" s="55" t="s">
        <v>54</v>
      </c>
      <c r="I7" s="55" t="s">
        <v>55</v>
      </c>
      <c r="J7" s="55" t="s">
        <v>56</v>
      </c>
      <c r="K7" s="66" t="s">
        <v>56</v>
      </c>
      <c r="L7" s="83" t="s">
        <v>57</v>
      </c>
    </row>
    <row r="8" spans="1:14" ht="14.85" customHeight="1" thickTop="1">
      <c r="A8" s="61">
        <v>2027</v>
      </c>
      <c r="B8" s="57">
        <v>117.34593238822272</v>
      </c>
      <c r="C8" s="54">
        <v>112.25229007633617</v>
      </c>
      <c r="D8" s="54">
        <v>90.674479363877339</v>
      </c>
      <c r="E8" s="54">
        <v>87.607018348624052</v>
      </c>
      <c r="F8" s="54">
        <v>73.257966360856372</v>
      </c>
      <c r="G8" s="54">
        <v>49.984813874788635</v>
      </c>
      <c r="H8" s="54">
        <v>45.279920634920643</v>
      </c>
      <c r="I8" s="54">
        <v>37.402944983818699</v>
      </c>
      <c r="J8" s="54">
        <v>78.481496575342234</v>
      </c>
      <c r="K8" s="70">
        <v>162.60048</v>
      </c>
      <c r="L8" s="71" t="s">
        <v>17</v>
      </c>
      <c r="N8" s="3"/>
    </row>
    <row r="9" spans="1:14" ht="14.85" customHeight="1">
      <c r="A9" s="61">
        <v>2028</v>
      </c>
      <c r="B9" s="57">
        <v>119.71728794642834</v>
      </c>
      <c r="C9" s="54">
        <v>115.08320312500008</v>
      </c>
      <c r="D9" s="54">
        <v>100.15213757396467</v>
      </c>
      <c r="E9" s="54">
        <v>54.422545454545386</v>
      </c>
      <c r="F9" s="54">
        <v>47.175363636363599</v>
      </c>
      <c r="G9" s="54">
        <v>38.407631802721177</v>
      </c>
      <c r="H9" s="54">
        <v>40.240454545454561</v>
      </c>
      <c r="I9" s="54">
        <v>35.484918300653526</v>
      </c>
      <c r="J9" s="54">
        <v>74.098343579235035</v>
      </c>
      <c r="K9" s="70">
        <v>172.6893</v>
      </c>
      <c r="L9" s="71" t="s">
        <v>58</v>
      </c>
      <c r="N9" s="3"/>
    </row>
    <row r="10" spans="1:14" ht="14.85" customHeight="1">
      <c r="A10" s="61">
        <v>2029</v>
      </c>
      <c r="B10" s="57">
        <v>119.09042081949052</v>
      </c>
      <c r="C10" s="54">
        <v>116.4015374676999</v>
      </c>
      <c r="D10" s="54">
        <v>104.59151856018001</v>
      </c>
      <c r="E10" s="54">
        <v>72.001559633027512</v>
      </c>
      <c r="F10" s="54">
        <v>57.775244648318058</v>
      </c>
      <c r="G10" s="54">
        <v>46.477356175972908</v>
      </c>
      <c r="H10" s="54">
        <v>28.955434782608684</v>
      </c>
      <c r="I10" s="54">
        <v>26.491320132013218</v>
      </c>
      <c r="J10" s="54">
        <v>78.924099315067721</v>
      </c>
      <c r="K10" s="70">
        <v>238.47179231829304</v>
      </c>
      <c r="L10" s="71" t="s">
        <v>17</v>
      </c>
      <c r="N10" s="3"/>
    </row>
    <row r="11" spans="1:14" ht="14.85" customHeight="1">
      <c r="A11" s="61">
        <v>2030</v>
      </c>
      <c r="B11" s="57">
        <v>120.17540420819502</v>
      </c>
      <c r="C11" s="54">
        <v>117.00591731266138</v>
      </c>
      <c r="D11" s="54">
        <v>100.94113610798622</v>
      </c>
      <c r="E11" s="54">
        <v>39.161636085626931</v>
      </c>
      <c r="F11" s="54">
        <v>35.883440366972522</v>
      </c>
      <c r="G11" s="54">
        <v>32.766852791878186</v>
      </c>
      <c r="H11" s="54">
        <v>23.787391304347839</v>
      </c>
      <c r="I11" s="54">
        <v>22.512854785478485</v>
      </c>
      <c r="J11" s="54">
        <v>69.835245433790178</v>
      </c>
      <c r="K11" s="70">
        <v>303.920196942968</v>
      </c>
      <c r="L11" s="71" t="s">
        <v>17</v>
      </c>
      <c r="N11" s="3"/>
    </row>
    <row r="12" spans="1:14" ht="14.85" customHeight="1">
      <c r="A12" s="61">
        <v>2031</v>
      </c>
      <c r="B12" s="57">
        <v>76.115060908084203</v>
      </c>
      <c r="C12" s="54">
        <v>74.155038759689873</v>
      </c>
      <c r="D12" s="54">
        <v>64.184315710535699</v>
      </c>
      <c r="E12" s="54">
        <v>35.514709480122349</v>
      </c>
      <c r="F12" s="54">
        <v>32.150244648318136</v>
      </c>
      <c r="G12" s="54">
        <v>28.698663282571875</v>
      </c>
      <c r="H12" s="54">
        <v>18.421304347826094</v>
      </c>
      <c r="I12" s="54">
        <v>17.177491749174784</v>
      </c>
      <c r="J12" s="54">
        <v>48.214119863014027</v>
      </c>
      <c r="K12" s="70">
        <v>391.33811340402485</v>
      </c>
      <c r="L12" s="71" t="s">
        <v>17</v>
      </c>
      <c r="N12" s="3"/>
    </row>
    <row r="13" spans="1:14" ht="14.85" customHeight="1">
      <c r="A13" s="61">
        <v>2032</v>
      </c>
      <c r="B13" s="57">
        <v>48.830822510822536</v>
      </c>
      <c r="C13" s="54">
        <v>46.902222222222314</v>
      </c>
      <c r="D13" s="54">
        <v>44.786470588235403</v>
      </c>
      <c r="E13" s="54">
        <v>18.449663608562478</v>
      </c>
      <c r="F13" s="54">
        <v>18.297553516819367</v>
      </c>
      <c r="G13" s="54">
        <v>17.926438240271651</v>
      </c>
      <c r="H13" s="54">
        <v>15.053888888888906</v>
      </c>
      <c r="I13" s="54">
        <v>15.150566343041955</v>
      </c>
      <c r="J13" s="54">
        <v>31.729346539161984</v>
      </c>
      <c r="K13" s="70">
        <v>442.92831370077795</v>
      </c>
      <c r="L13" s="71" t="s">
        <v>17</v>
      </c>
      <c r="N13" s="3"/>
    </row>
    <row r="14" spans="1:14" ht="14.85" customHeight="1">
      <c r="A14" s="61">
        <v>2033</v>
      </c>
      <c r="B14" s="57">
        <v>43.297253599113866</v>
      </c>
      <c r="C14" s="54">
        <v>42.17409560723506</v>
      </c>
      <c r="D14" s="54">
        <v>37.712845894263175</v>
      </c>
      <c r="E14" s="54">
        <v>16.591121212120964</v>
      </c>
      <c r="F14" s="54">
        <v>16.538727272727023</v>
      </c>
      <c r="G14" s="54">
        <v>16.341615646259434</v>
      </c>
      <c r="H14" s="54">
        <v>15.049603174603188</v>
      </c>
      <c r="I14" s="54">
        <v>15.03234627831703</v>
      </c>
      <c r="J14" s="54">
        <v>27.831934931507263</v>
      </c>
      <c r="K14" s="70">
        <v>438.83842007603943</v>
      </c>
      <c r="L14" s="71" t="s">
        <v>17</v>
      </c>
      <c r="N14" s="3"/>
    </row>
    <row r="15" spans="1:14" ht="14.85" customHeight="1">
      <c r="A15" s="61">
        <v>2034</v>
      </c>
      <c r="B15" s="57">
        <v>34.118046875000132</v>
      </c>
      <c r="C15" s="54">
        <v>33.1416276041668</v>
      </c>
      <c r="D15" s="54">
        <v>31.809664179104942</v>
      </c>
      <c r="E15" s="54">
        <v>17.577742424242185</v>
      </c>
      <c r="F15" s="54">
        <v>17.487560606060367</v>
      </c>
      <c r="G15" s="54">
        <v>17.038171768708402</v>
      </c>
      <c r="H15" s="54">
        <v>14.400454545454577</v>
      </c>
      <c r="I15" s="54">
        <v>14.435408496731865</v>
      </c>
      <c r="J15" s="54">
        <v>24.569023972602142</v>
      </c>
      <c r="K15" s="70">
        <v>433.41622917685646</v>
      </c>
      <c r="L15" s="71" t="s">
        <v>17</v>
      </c>
      <c r="N15" s="3"/>
    </row>
    <row r="16" spans="1:14" ht="14.85" customHeight="1">
      <c r="A16" s="61">
        <v>2035</v>
      </c>
      <c r="B16" s="57">
        <v>34.62914728682167</v>
      </c>
      <c r="C16" s="54">
        <v>34.049302325581387</v>
      </c>
      <c r="D16" s="54">
        <v>32.525924259468006</v>
      </c>
      <c r="E16" s="54">
        <v>14.562354740060982</v>
      </c>
      <c r="F16" s="54">
        <v>14.574587155963121</v>
      </c>
      <c r="G16" s="54">
        <v>14.549251269036173</v>
      </c>
      <c r="H16" s="54">
        <v>14.504420289855101</v>
      </c>
      <c r="I16" s="54">
        <v>14.481320132013051</v>
      </c>
      <c r="J16" s="54">
        <v>23.812579908676323</v>
      </c>
      <c r="K16" s="70">
        <v>436.49569178879028</v>
      </c>
      <c r="L16" s="71" t="s">
        <v>17</v>
      </c>
      <c r="N16" s="3"/>
    </row>
    <row r="17" spans="1:14" ht="14.85" customHeight="1">
      <c r="A17" s="61">
        <v>2036</v>
      </c>
      <c r="B17" s="57">
        <v>35.481769230769544</v>
      </c>
      <c r="C17" s="54">
        <v>35.124576923077186</v>
      </c>
      <c r="D17" s="54">
        <v>34.435354742344366</v>
      </c>
      <c r="E17" s="54">
        <v>18.120275229357727</v>
      </c>
      <c r="F17" s="54">
        <v>17.614434250764443</v>
      </c>
      <c r="G17" s="54">
        <v>17.075109983079795</v>
      </c>
      <c r="H17" s="54">
        <v>14.728985507246392</v>
      </c>
      <c r="I17" s="54">
        <v>14.789653465346406</v>
      </c>
      <c r="J17" s="54">
        <v>25.800848132968635</v>
      </c>
      <c r="K17" s="70">
        <v>438.51535341738935</v>
      </c>
      <c r="L17" s="71" t="s">
        <v>17</v>
      </c>
      <c r="N17" s="3"/>
    </row>
    <row r="18" spans="1:14" ht="14.85" customHeight="1">
      <c r="A18" s="61">
        <v>2037</v>
      </c>
      <c r="B18" s="57">
        <v>42.037703296703484</v>
      </c>
      <c r="C18" s="54">
        <v>41.402576923077078</v>
      </c>
      <c r="D18" s="54">
        <v>40.517524491333532</v>
      </c>
      <c r="E18" s="54">
        <v>18.282293577981477</v>
      </c>
      <c r="F18" s="54">
        <v>18.01163608562673</v>
      </c>
      <c r="G18" s="54">
        <v>17.807157360406876</v>
      </c>
      <c r="H18" s="54">
        <v>14.400000000000032</v>
      </c>
      <c r="I18" s="54">
        <v>14.399999999999835</v>
      </c>
      <c r="J18" s="54">
        <v>29.067098173515657</v>
      </c>
      <c r="K18" s="70">
        <v>427.55111967702658</v>
      </c>
      <c r="L18" s="71" t="s">
        <v>17</v>
      </c>
      <c r="N18" s="3"/>
    </row>
    <row r="19" spans="1:14" ht="14.85" customHeight="1">
      <c r="A19" s="61">
        <v>2038</v>
      </c>
      <c r="B19" s="57">
        <v>47.990828789531335</v>
      </c>
      <c r="C19" s="54">
        <v>46.284796437659395</v>
      </c>
      <c r="D19" s="54">
        <v>46.594786065883859</v>
      </c>
      <c r="E19" s="54">
        <v>20.125917431192505</v>
      </c>
      <c r="F19" s="54">
        <v>19.725351681957008</v>
      </c>
      <c r="G19" s="54">
        <v>18.659767343486337</v>
      </c>
      <c r="H19" s="54">
        <v>15.528015873015891</v>
      </c>
      <c r="I19" s="54">
        <v>15.275064724918979</v>
      </c>
      <c r="J19" s="54">
        <v>32.535982876712083</v>
      </c>
      <c r="K19" s="70">
        <v>426.06905505991995</v>
      </c>
      <c r="L19" s="71" t="s">
        <v>17</v>
      </c>
      <c r="N19" s="3"/>
    </row>
    <row r="20" spans="1:14" ht="14.85" customHeight="1">
      <c r="A20" s="61">
        <v>2039</v>
      </c>
      <c r="B20" s="57">
        <v>62.019568106312789</v>
      </c>
      <c r="C20" s="54">
        <v>59.946330749354303</v>
      </c>
      <c r="D20" s="54">
        <v>58.655980502437423</v>
      </c>
      <c r="E20" s="54">
        <v>26.472833333333526</v>
      </c>
      <c r="F20" s="54">
        <v>25.340454545454552</v>
      </c>
      <c r="G20" s="54">
        <v>23.903205782312973</v>
      </c>
      <c r="H20" s="54">
        <v>17.712777777777813</v>
      </c>
      <c r="I20" s="54">
        <v>16.836326860841258</v>
      </c>
      <c r="J20" s="54">
        <v>41.311803652966333</v>
      </c>
      <c r="K20" s="70">
        <v>420.36342415417408</v>
      </c>
      <c r="L20" s="71" t="s">
        <v>17</v>
      </c>
      <c r="N20" s="3"/>
    </row>
    <row r="21" spans="1:14" ht="14.85" customHeight="1">
      <c r="A21" s="61">
        <v>2040</v>
      </c>
      <c r="B21" s="57">
        <v>61.226544850498904</v>
      </c>
      <c r="C21" s="54">
        <v>59.601395348837769</v>
      </c>
      <c r="D21" s="54">
        <v>54.625540691193002</v>
      </c>
      <c r="E21" s="54">
        <v>16.525091743119042</v>
      </c>
      <c r="F21" s="54">
        <v>16.471743119265827</v>
      </c>
      <c r="G21" s="54">
        <v>15.995947546532124</v>
      </c>
      <c r="H21" s="54">
        <v>14.400000000000034</v>
      </c>
      <c r="I21" s="54">
        <v>14.591056105610399</v>
      </c>
      <c r="J21" s="54">
        <v>36.275058060108691</v>
      </c>
      <c r="K21" s="70">
        <v>445.62825150747386</v>
      </c>
      <c r="L21" s="71" t="s">
        <v>17</v>
      </c>
      <c r="N21" s="3"/>
    </row>
    <row r="22" spans="1:14" ht="14.85" customHeight="1">
      <c r="A22" s="61">
        <v>2041</v>
      </c>
      <c r="B22" s="57">
        <v>61.094595791805787</v>
      </c>
      <c r="C22" s="54">
        <v>59.478268733850769</v>
      </c>
      <c r="D22" s="54">
        <v>54.596494188226245</v>
      </c>
      <c r="E22" s="54">
        <v>15.698440366972292</v>
      </c>
      <c r="F22" s="54">
        <v>15.628211009174121</v>
      </c>
      <c r="G22" s="54">
        <v>15.114221658207093</v>
      </c>
      <c r="H22" s="54">
        <v>14.400000000000034</v>
      </c>
      <c r="I22" s="54">
        <v>14.399999999999837</v>
      </c>
      <c r="J22" s="54">
        <v>35.815605022830212</v>
      </c>
      <c r="K22" s="70">
        <v>443.09672174127456</v>
      </c>
      <c r="L22" s="71" t="s">
        <v>17</v>
      </c>
      <c r="N22" s="3"/>
    </row>
    <row r="23" spans="1:14" ht="14.85" customHeight="1">
      <c r="A23" s="61">
        <v>2042</v>
      </c>
      <c r="B23" s="57">
        <v>54.459601328904476</v>
      </c>
      <c r="C23" s="54">
        <v>53.218669250646613</v>
      </c>
      <c r="D23" s="54">
        <v>51.489632545930789</v>
      </c>
      <c r="E23" s="54">
        <v>14.399999999999823</v>
      </c>
      <c r="F23" s="54">
        <v>14.399999999999823</v>
      </c>
      <c r="G23" s="54">
        <v>14.400000000000631</v>
      </c>
      <c r="H23" s="54">
        <v>14.639130434782643</v>
      </c>
      <c r="I23" s="54">
        <v>14.581518151815018</v>
      </c>
      <c r="J23" s="54">
        <v>33.267639269406281</v>
      </c>
      <c r="K23" s="70">
        <v>472.14784427691944</v>
      </c>
      <c r="L23" s="71" t="s">
        <v>15</v>
      </c>
      <c r="N23" s="3"/>
    </row>
    <row r="24" spans="1:14" ht="14.85" customHeight="1">
      <c r="A24" s="61">
        <v>2043</v>
      </c>
      <c r="B24" s="57">
        <v>50.287098901099711</v>
      </c>
      <c r="C24" s="54">
        <v>48.962025641026209</v>
      </c>
      <c r="D24" s="54">
        <v>49.176492087414275</v>
      </c>
      <c r="E24" s="54">
        <v>14.399999999999823</v>
      </c>
      <c r="F24" s="54">
        <v>14.399999999999823</v>
      </c>
      <c r="G24" s="54">
        <v>14.400000000000631</v>
      </c>
      <c r="H24" s="54">
        <v>14.400000000000032</v>
      </c>
      <c r="I24" s="54">
        <v>14.399999999999835</v>
      </c>
      <c r="J24" s="54">
        <v>31.741603881277502</v>
      </c>
      <c r="K24" s="70">
        <v>517.32619736059667</v>
      </c>
      <c r="L24" s="71" t="s">
        <v>15</v>
      </c>
      <c r="N24" s="3"/>
    </row>
    <row r="25" spans="1:14" ht="14.85" customHeight="1">
      <c r="A25" s="61">
        <v>2044</v>
      </c>
      <c r="B25" s="57">
        <v>39.401241758242406</v>
      </c>
      <c r="C25" s="54">
        <v>37.10838461538507</v>
      </c>
      <c r="D25" s="54">
        <v>37.977535474233932</v>
      </c>
      <c r="E25" s="54">
        <v>14.399999999999821</v>
      </c>
      <c r="F25" s="54">
        <v>14.399999999999821</v>
      </c>
      <c r="G25" s="54">
        <v>14.400000000000626</v>
      </c>
      <c r="H25" s="54">
        <v>14.400000000000029</v>
      </c>
      <c r="I25" s="54">
        <v>14.399999999999833</v>
      </c>
      <c r="J25" s="54">
        <v>26.194661885244763</v>
      </c>
      <c r="K25" s="70">
        <v>543.65775505114414</v>
      </c>
      <c r="L25" s="71" t="s">
        <v>15</v>
      </c>
      <c r="N25" s="3"/>
    </row>
    <row r="26" spans="1:14" ht="14.85" customHeight="1">
      <c r="A26" s="65">
        <v>2045</v>
      </c>
      <c r="B26" s="57">
        <v>36.787756696429078</v>
      </c>
      <c r="C26" s="54">
        <v>34.648763020833492</v>
      </c>
      <c r="D26" s="54">
        <v>33.894223880597316</v>
      </c>
      <c r="E26" s="54">
        <v>14.399999999999821</v>
      </c>
      <c r="F26" s="54">
        <v>14.399999999999821</v>
      </c>
      <c r="G26" s="54">
        <v>14.400000000000626</v>
      </c>
      <c r="H26" s="54">
        <v>14.400000000000032</v>
      </c>
      <c r="I26" s="54">
        <v>14.399999999999835</v>
      </c>
      <c r="J26" s="54">
        <v>24.429109589040202</v>
      </c>
      <c r="K26" s="70">
        <v>512.51369984228916</v>
      </c>
      <c r="L26" s="71" t="s">
        <v>17</v>
      </c>
      <c r="N26" s="3"/>
    </row>
    <row r="27" spans="1:14" ht="14.85" customHeight="1">
      <c r="A27" s="65">
        <v>2046</v>
      </c>
      <c r="B27" s="57">
        <v>26.558970099667903</v>
      </c>
      <c r="C27" s="54">
        <v>25.464754521963812</v>
      </c>
      <c r="D27" s="54">
        <v>25.348080239970539</v>
      </c>
      <c r="E27" s="54">
        <v>14.399999999999823</v>
      </c>
      <c r="F27" s="54">
        <v>14.399999999999823</v>
      </c>
      <c r="G27" s="54">
        <v>14.400000000000631</v>
      </c>
      <c r="H27" s="54">
        <v>14.400000000000034</v>
      </c>
      <c r="I27" s="54">
        <v>14.399999999999837</v>
      </c>
      <c r="J27" s="54">
        <v>19.9641780821906</v>
      </c>
      <c r="K27" s="70">
        <v>571.71575191883267</v>
      </c>
      <c r="L27" s="71" t="s">
        <v>15</v>
      </c>
      <c r="N27" s="3"/>
    </row>
    <row r="28" spans="1:14" ht="14.85" customHeight="1">
      <c r="A28" s="65">
        <v>2047</v>
      </c>
      <c r="B28" s="57">
        <v>20.418781838316775</v>
      </c>
      <c r="C28" s="54">
        <v>19.035077519379602</v>
      </c>
      <c r="D28" s="54">
        <v>19.738785151857066</v>
      </c>
      <c r="E28" s="54">
        <v>14.399999999999823</v>
      </c>
      <c r="F28" s="54">
        <v>14.399999999999823</v>
      </c>
      <c r="G28" s="54">
        <v>14.400000000000631</v>
      </c>
      <c r="H28" s="54">
        <v>14.400000000000034</v>
      </c>
      <c r="I28" s="54">
        <v>14.399999999999837</v>
      </c>
      <c r="J28" s="54">
        <v>17.05537100456462</v>
      </c>
      <c r="K28" s="70">
        <v>564.72545120652183</v>
      </c>
      <c r="L28" s="71" t="s">
        <v>17</v>
      </c>
      <c r="N28" s="3"/>
    </row>
    <row r="29" spans="1:14" ht="14.85" customHeight="1">
      <c r="A29" s="65">
        <v>2048</v>
      </c>
      <c r="B29" s="57">
        <v>19.420588876772023</v>
      </c>
      <c r="C29" s="54">
        <v>18.469910941475618</v>
      </c>
      <c r="D29" s="54">
        <v>18.906705440901352</v>
      </c>
      <c r="E29" s="54">
        <v>14.399999999999823</v>
      </c>
      <c r="F29" s="54">
        <v>14.408547400611443</v>
      </c>
      <c r="G29" s="54">
        <v>14.400000000000631</v>
      </c>
      <c r="H29" s="54">
        <v>14.400000000000032</v>
      </c>
      <c r="I29" s="54">
        <v>14.399999999999835</v>
      </c>
      <c r="J29" s="54">
        <v>16.656237477229791</v>
      </c>
      <c r="K29" s="70">
        <v>578.72887307152098</v>
      </c>
      <c r="L29" s="71" t="s">
        <v>17</v>
      </c>
      <c r="N29" s="3"/>
    </row>
    <row r="30" spans="1:14" ht="14.85" customHeight="1">
      <c r="A30" s="65">
        <v>2049</v>
      </c>
      <c r="B30" s="57">
        <v>18.181123227916896</v>
      </c>
      <c r="C30" s="54">
        <v>17.286094147582432</v>
      </c>
      <c r="D30" s="54">
        <v>17.699753881106595</v>
      </c>
      <c r="E30" s="54">
        <v>14.399999999999823</v>
      </c>
      <c r="F30" s="54">
        <v>14.399999999999823</v>
      </c>
      <c r="G30" s="54">
        <v>14.400000000000631</v>
      </c>
      <c r="H30" s="54">
        <v>14.400000000000029</v>
      </c>
      <c r="I30" s="54">
        <v>14.399999999999833</v>
      </c>
      <c r="J30" s="54">
        <v>16.049590182646703</v>
      </c>
      <c r="K30" s="70">
        <v>615.04813220247524</v>
      </c>
      <c r="L30" s="71" t="s">
        <v>15</v>
      </c>
      <c r="N30" s="3"/>
    </row>
    <row r="31" spans="1:14" ht="14.25" customHeight="1">
      <c r="A31" s="82">
        <v>2050</v>
      </c>
      <c r="B31" s="84">
        <v>18.422026578072863</v>
      </c>
      <c r="C31" s="85">
        <v>17.656343669250376</v>
      </c>
      <c r="D31" s="85">
        <v>17.167446569179834</v>
      </c>
      <c r="E31" s="85">
        <v>14.399999999999821</v>
      </c>
      <c r="F31" s="85">
        <v>14.399999999999821</v>
      </c>
      <c r="G31" s="85">
        <v>14.400000000000626</v>
      </c>
      <c r="H31" s="85">
        <v>14.400000000000029</v>
      </c>
      <c r="I31" s="85">
        <v>14.399999999999833</v>
      </c>
      <c r="J31" s="85">
        <v>15.944872146117039</v>
      </c>
      <c r="K31" s="86">
        <v>578.72887307152098</v>
      </c>
      <c r="L31" s="87" t="s">
        <v>17</v>
      </c>
      <c r="N31" s="3"/>
    </row>
    <row r="32" spans="1:14" s="89" customFormat="1" ht="16.5" customHeight="1">
      <c r="A32" s="88" t="s">
        <v>59</v>
      </c>
    </row>
    <row r="34" spans="1:1" ht="12.6">
      <c r="A34" s="2" t="s">
        <v>7</v>
      </c>
    </row>
  </sheetData>
  <hyperlinks>
    <hyperlink ref="A1" location="Menu!A1" display="Back to main menu" xr:uid="{00000000-0004-0000-0200-000000000000}"/>
    <hyperlink ref="A34" location="Menu!A1" display="Back to main menu" xr:uid="{00000000-0004-0000-0200-000001000000}"/>
  </hyperlinks>
  <pageMargins left="0.7" right="0.7" top="0.75" bottom="0.75" header="0.3" footer="0.3"/>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595D-5D2B-46C8-A351-8D0FE191FC75}">
  <sheetPr>
    <pageSetUpPr fitToPage="1"/>
  </sheetPr>
  <dimension ref="A1:L33"/>
  <sheetViews>
    <sheetView showGridLines="0" view="pageBreakPreview" zoomScaleNormal="100" zoomScaleSheetLayoutView="100" workbookViewId="0"/>
  </sheetViews>
  <sheetFormatPr defaultColWidth="9.42578125" defaultRowHeight="12.75" customHeight="1"/>
  <cols>
    <col min="1" max="1" width="9.42578125" style="1" customWidth="1"/>
    <col min="2" max="2" width="14.5703125" style="1" customWidth="1"/>
    <col min="3" max="3" width="14.42578125" style="1" customWidth="1"/>
    <col min="4" max="4" width="9.42578125" style="1" bestFit="1" customWidth="1"/>
    <col min="5" max="9" width="9.42578125" style="1" customWidth="1"/>
    <col min="10" max="10" width="10.42578125" style="1" bestFit="1" customWidth="1"/>
    <col min="11" max="13" width="9.42578125" style="1" customWidth="1"/>
    <col min="14" max="16384" width="9.42578125" style="1"/>
  </cols>
  <sheetData>
    <row r="1" spans="1:12" ht="12.75" customHeight="1">
      <c r="A1" s="2" t="s">
        <v>7</v>
      </c>
    </row>
    <row r="2" spans="1:12" ht="12.75" customHeight="1">
      <c r="A2" s="50"/>
      <c r="B2" s="50"/>
      <c r="C2" s="50"/>
      <c r="D2" s="50"/>
      <c r="E2" s="50"/>
      <c r="F2" s="50"/>
      <c r="G2" s="50"/>
      <c r="H2" s="50"/>
      <c r="I2" s="50"/>
      <c r="J2" s="50"/>
    </row>
    <row r="3" spans="1:12" ht="12.75" customHeight="1">
      <c r="A3" s="51" t="s">
        <v>60</v>
      </c>
      <c r="B3" s="52"/>
      <c r="C3" s="52"/>
      <c r="D3" s="52"/>
      <c r="E3" s="52"/>
      <c r="F3" s="52"/>
      <c r="G3" s="52"/>
      <c r="H3" s="52"/>
      <c r="I3" s="52"/>
      <c r="J3" s="52"/>
    </row>
    <row r="4" spans="1:12" ht="12.6">
      <c r="A4" s="53"/>
      <c r="B4" s="53"/>
      <c r="C4" s="53"/>
      <c r="D4" s="53"/>
      <c r="E4" s="53"/>
      <c r="F4" s="53"/>
      <c r="G4" s="53"/>
      <c r="H4" s="53"/>
      <c r="I4" s="53"/>
      <c r="J4" s="53"/>
    </row>
    <row r="5" spans="1:12" ht="27" customHeight="1">
      <c r="A5" s="58"/>
      <c r="B5" s="62" t="s">
        <v>61</v>
      </c>
      <c r="C5" s="67"/>
      <c r="D5" s="67"/>
      <c r="E5" s="47"/>
      <c r="F5" s="47"/>
      <c r="G5" s="47"/>
      <c r="H5" s="47"/>
      <c r="I5" s="47"/>
      <c r="J5" s="47"/>
    </row>
    <row r="6" spans="1:12" ht="12.75" customHeight="1">
      <c r="A6" s="59" t="s">
        <v>47</v>
      </c>
      <c r="B6" s="48"/>
      <c r="C6" s="49"/>
      <c r="D6" s="49"/>
      <c r="E6" s="49"/>
      <c r="F6" s="49"/>
      <c r="G6" s="49"/>
      <c r="H6" s="49"/>
      <c r="I6" s="49"/>
      <c r="J6" s="49"/>
    </row>
    <row r="7" spans="1:12" ht="51.75" customHeight="1" thickBot="1">
      <c r="A7" s="60"/>
      <c r="B7" s="66" t="s">
        <v>62</v>
      </c>
      <c r="C7" s="90" t="s">
        <v>63</v>
      </c>
      <c r="D7" s="55" t="s">
        <v>64</v>
      </c>
      <c r="E7" s="55" t="s">
        <v>65</v>
      </c>
      <c r="F7" s="55" t="s">
        <v>66</v>
      </c>
      <c r="G7" s="55" t="s">
        <v>67</v>
      </c>
      <c r="H7" s="55" t="s">
        <v>68</v>
      </c>
      <c r="I7" s="55" t="s">
        <v>69</v>
      </c>
      <c r="J7" s="55" t="s">
        <v>70</v>
      </c>
    </row>
    <row r="8" spans="1:12" ht="14.85" customHeight="1" thickTop="1">
      <c r="A8" s="61">
        <v>2027</v>
      </c>
      <c r="B8" s="68">
        <v>0</v>
      </c>
      <c r="C8" s="91">
        <f t="shared" ref="C8:C31" si="0">B8*4</f>
        <v>0</v>
      </c>
      <c r="D8" s="69">
        <v>3122</v>
      </c>
      <c r="E8" s="69">
        <v>0</v>
      </c>
      <c r="F8" s="69">
        <v>0</v>
      </c>
      <c r="G8" s="69">
        <v>0</v>
      </c>
      <c r="H8" s="69">
        <v>0</v>
      </c>
      <c r="I8" s="69">
        <v>0</v>
      </c>
      <c r="J8" s="69">
        <f t="shared" ref="J8:J30" si="1">SUM(B8,D8:I8)</f>
        <v>3122</v>
      </c>
      <c r="L8" s="3"/>
    </row>
    <row r="9" spans="1:12" ht="14.85" customHeight="1">
      <c r="A9" s="61">
        <v>2028</v>
      </c>
      <c r="B9" s="68">
        <v>0</v>
      </c>
      <c r="C9" s="91">
        <f t="shared" si="0"/>
        <v>0</v>
      </c>
      <c r="D9" s="69">
        <v>3202</v>
      </c>
      <c r="E9" s="69">
        <v>0</v>
      </c>
      <c r="F9" s="69">
        <v>0</v>
      </c>
      <c r="G9" s="69">
        <v>0</v>
      </c>
      <c r="H9" s="69">
        <v>0</v>
      </c>
      <c r="I9" s="69">
        <v>0</v>
      </c>
      <c r="J9" s="69">
        <f>SUM(B9,D9:I9)</f>
        <v>3202</v>
      </c>
      <c r="L9" s="3"/>
    </row>
    <row r="10" spans="1:12" ht="14.85" customHeight="1">
      <c r="A10" s="61">
        <v>2029</v>
      </c>
      <c r="B10" s="68">
        <v>0</v>
      </c>
      <c r="C10" s="91">
        <f t="shared" si="0"/>
        <v>0</v>
      </c>
      <c r="D10" s="69">
        <v>3327.0099999999998</v>
      </c>
      <c r="E10" s="69">
        <v>0</v>
      </c>
      <c r="F10" s="69">
        <v>0</v>
      </c>
      <c r="G10" s="69">
        <v>1100</v>
      </c>
      <c r="H10" s="69">
        <v>700</v>
      </c>
      <c r="I10" s="69">
        <v>250</v>
      </c>
      <c r="J10" s="69">
        <f>SUM(B10,D10:I10)</f>
        <v>5377.01</v>
      </c>
      <c r="L10" s="3"/>
    </row>
    <row r="11" spans="1:12" ht="14.85" customHeight="1">
      <c r="A11" s="61">
        <v>2030</v>
      </c>
      <c r="B11" s="68">
        <v>232.60000000000002</v>
      </c>
      <c r="C11" s="91">
        <f t="shared" si="0"/>
        <v>930.40000000000009</v>
      </c>
      <c r="D11" s="69">
        <v>3327.0099999999998</v>
      </c>
      <c r="E11" s="69">
        <v>0</v>
      </c>
      <c r="F11" s="69">
        <v>0</v>
      </c>
      <c r="G11" s="69">
        <v>2200</v>
      </c>
      <c r="H11" s="69">
        <v>2150</v>
      </c>
      <c r="I11" s="69">
        <v>900</v>
      </c>
      <c r="J11" s="69">
        <f>SUM(B11,D11:I11)</f>
        <v>8809.61</v>
      </c>
      <c r="K11" s="92"/>
      <c r="L11" s="3"/>
    </row>
    <row r="12" spans="1:12" ht="14.85" customHeight="1">
      <c r="A12" s="61">
        <v>2031</v>
      </c>
      <c r="B12" s="68">
        <v>795.14</v>
      </c>
      <c r="C12" s="91">
        <f t="shared" si="0"/>
        <v>3180.56</v>
      </c>
      <c r="D12" s="69">
        <v>3476.0099999999998</v>
      </c>
      <c r="E12" s="69">
        <v>1000</v>
      </c>
      <c r="F12" s="69">
        <v>0</v>
      </c>
      <c r="G12" s="69">
        <v>3300</v>
      </c>
      <c r="H12" s="69">
        <v>3600</v>
      </c>
      <c r="I12" s="69">
        <v>1550</v>
      </c>
      <c r="J12" s="69">
        <f t="shared" si="1"/>
        <v>13721.15</v>
      </c>
      <c r="L12" s="3"/>
    </row>
    <row r="13" spans="1:12" ht="14.85" customHeight="1">
      <c r="A13" s="61">
        <v>2032</v>
      </c>
      <c r="B13" s="68">
        <v>1164.9000000000001</v>
      </c>
      <c r="C13" s="91">
        <f t="shared" si="0"/>
        <v>4659.6000000000004</v>
      </c>
      <c r="D13" s="69">
        <v>3476.0099999999998</v>
      </c>
      <c r="E13" s="69">
        <v>2000</v>
      </c>
      <c r="F13" s="69">
        <v>0</v>
      </c>
      <c r="G13" s="69">
        <v>4399.99</v>
      </c>
      <c r="H13" s="69">
        <v>5050</v>
      </c>
      <c r="I13" s="69">
        <v>2200</v>
      </c>
      <c r="J13" s="69">
        <f t="shared" si="1"/>
        <v>18290.900000000001</v>
      </c>
      <c r="L13" s="3"/>
    </row>
    <row r="14" spans="1:12" ht="14.85" customHeight="1">
      <c r="A14" s="61">
        <v>2033</v>
      </c>
      <c r="B14" s="68">
        <v>1805.0300000000002</v>
      </c>
      <c r="C14" s="91">
        <f t="shared" si="0"/>
        <v>7220.1200000000008</v>
      </c>
      <c r="D14" s="69">
        <v>3653.0099999999998</v>
      </c>
      <c r="E14" s="69">
        <v>2128.16</v>
      </c>
      <c r="F14" s="69">
        <v>0</v>
      </c>
      <c r="G14" s="69">
        <v>5499.99</v>
      </c>
      <c r="H14" s="69">
        <v>6500</v>
      </c>
      <c r="I14" s="69">
        <v>2850</v>
      </c>
      <c r="J14" s="69">
        <f t="shared" si="1"/>
        <v>22436.19</v>
      </c>
      <c r="L14" s="3"/>
    </row>
    <row r="15" spans="1:12" ht="14.85" customHeight="1">
      <c r="A15" s="61">
        <v>2034</v>
      </c>
      <c r="B15" s="68">
        <v>2145.3900000000003</v>
      </c>
      <c r="C15" s="91">
        <f t="shared" si="0"/>
        <v>8581.5600000000013</v>
      </c>
      <c r="D15" s="69">
        <v>3703.0099999999998</v>
      </c>
      <c r="E15" s="69">
        <v>2128.16</v>
      </c>
      <c r="F15" s="69">
        <v>0</v>
      </c>
      <c r="G15" s="69">
        <v>6599.99</v>
      </c>
      <c r="H15" s="69">
        <v>7950</v>
      </c>
      <c r="I15" s="69">
        <v>3500.01</v>
      </c>
      <c r="J15" s="69">
        <f t="shared" si="1"/>
        <v>26026.559999999998</v>
      </c>
      <c r="L15" s="3"/>
    </row>
    <row r="16" spans="1:12" ht="14.85" customHeight="1">
      <c r="A16" s="61">
        <v>2035</v>
      </c>
      <c r="B16" s="68">
        <v>2338.88</v>
      </c>
      <c r="C16" s="91">
        <f t="shared" si="0"/>
        <v>9355.52</v>
      </c>
      <c r="D16" s="69">
        <v>3790.0099999999998</v>
      </c>
      <c r="E16" s="69">
        <v>2128.16</v>
      </c>
      <c r="F16" s="69">
        <v>0</v>
      </c>
      <c r="G16" s="69">
        <v>7700</v>
      </c>
      <c r="H16" s="69">
        <v>9400</v>
      </c>
      <c r="I16" s="69">
        <v>4150.01</v>
      </c>
      <c r="J16" s="69">
        <f t="shared" si="1"/>
        <v>29507.059999999998</v>
      </c>
      <c r="L16" s="3"/>
    </row>
    <row r="17" spans="1:12" ht="14.85" customHeight="1">
      <c r="A17" s="61">
        <v>2036</v>
      </c>
      <c r="B17" s="68">
        <v>2354.54</v>
      </c>
      <c r="C17" s="91">
        <f t="shared" si="0"/>
        <v>9418.16</v>
      </c>
      <c r="D17" s="69">
        <v>3898.0099999999998</v>
      </c>
      <c r="E17" s="69">
        <v>2128.16</v>
      </c>
      <c r="F17" s="69">
        <v>0</v>
      </c>
      <c r="G17" s="69">
        <v>9100</v>
      </c>
      <c r="H17" s="69">
        <v>10850</v>
      </c>
      <c r="I17" s="69">
        <v>4800.01</v>
      </c>
      <c r="J17" s="69">
        <f t="shared" si="1"/>
        <v>33130.720000000001</v>
      </c>
      <c r="L17" s="3"/>
    </row>
    <row r="18" spans="1:12" ht="14.85" customHeight="1">
      <c r="A18" s="61">
        <v>2037</v>
      </c>
      <c r="B18" s="68">
        <v>3054.5400000000004</v>
      </c>
      <c r="C18" s="91">
        <f>B18*4</f>
        <v>12218.160000000002</v>
      </c>
      <c r="D18" s="69">
        <v>3898.0099999999998</v>
      </c>
      <c r="E18" s="69">
        <v>2128.16</v>
      </c>
      <c r="F18" s="69">
        <v>0</v>
      </c>
      <c r="G18" s="69">
        <v>10500</v>
      </c>
      <c r="H18" s="69">
        <v>11085.779999999999</v>
      </c>
      <c r="I18" s="69">
        <v>5450.01</v>
      </c>
      <c r="J18" s="69">
        <f t="shared" si="1"/>
        <v>36116.5</v>
      </c>
      <c r="L18" s="3"/>
    </row>
    <row r="19" spans="1:12" ht="14.85" customHeight="1">
      <c r="A19" s="61">
        <v>2038</v>
      </c>
      <c r="B19" s="68">
        <v>3754.55</v>
      </c>
      <c r="C19" s="91">
        <f t="shared" si="0"/>
        <v>15018.2</v>
      </c>
      <c r="D19" s="69">
        <v>4068.0099999999998</v>
      </c>
      <c r="E19" s="69">
        <v>2128.16</v>
      </c>
      <c r="F19" s="69">
        <v>0</v>
      </c>
      <c r="G19" s="69">
        <v>11900</v>
      </c>
      <c r="H19" s="69">
        <v>12535.55</v>
      </c>
      <c r="I19" s="69">
        <v>6100</v>
      </c>
      <c r="J19" s="69">
        <f t="shared" si="1"/>
        <v>40486.270000000004</v>
      </c>
      <c r="L19" s="3"/>
    </row>
    <row r="20" spans="1:12" ht="14.85" customHeight="1">
      <c r="A20" s="61">
        <v>2039</v>
      </c>
      <c r="B20" s="68">
        <v>4454.5199999999995</v>
      </c>
      <c r="C20" s="91">
        <f t="shared" si="0"/>
        <v>17818.079999999998</v>
      </c>
      <c r="D20" s="69">
        <v>4068.0099999999998</v>
      </c>
      <c r="E20" s="69">
        <v>2135.9700000000003</v>
      </c>
      <c r="F20" s="69">
        <v>0</v>
      </c>
      <c r="G20" s="69">
        <v>13299.989999999998</v>
      </c>
      <c r="H20" s="69">
        <v>13126.96</v>
      </c>
      <c r="I20" s="69">
        <v>6750</v>
      </c>
      <c r="J20" s="69">
        <f t="shared" si="1"/>
        <v>43835.45</v>
      </c>
      <c r="L20" s="3"/>
    </row>
    <row r="21" spans="1:12" ht="14.85" customHeight="1">
      <c r="A21" s="61">
        <v>2040</v>
      </c>
      <c r="B21" s="68">
        <v>5204.53</v>
      </c>
      <c r="C21" s="91">
        <f t="shared" si="0"/>
        <v>20818.12</v>
      </c>
      <c r="D21" s="69">
        <v>4068.0099999999998</v>
      </c>
      <c r="E21" s="69">
        <v>2135.9700000000003</v>
      </c>
      <c r="F21" s="69">
        <v>700</v>
      </c>
      <c r="G21" s="69">
        <v>13999.999999999998</v>
      </c>
      <c r="H21" s="69">
        <v>13126.96</v>
      </c>
      <c r="I21" s="69">
        <v>6750</v>
      </c>
      <c r="J21" s="69">
        <f t="shared" si="1"/>
        <v>45985.469999999994</v>
      </c>
      <c r="L21" s="3"/>
    </row>
    <row r="22" spans="1:12" ht="14.85" customHeight="1">
      <c r="A22" s="61">
        <v>2041</v>
      </c>
      <c r="B22" s="68">
        <v>5954.54</v>
      </c>
      <c r="C22" s="91">
        <f t="shared" si="0"/>
        <v>23818.16</v>
      </c>
      <c r="D22" s="69">
        <v>4068.0099999999998</v>
      </c>
      <c r="E22" s="69">
        <v>2135.9700000000003</v>
      </c>
      <c r="F22" s="69">
        <v>700</v>
      </c>
      <c r="G22" s="69">
        <v>14699.999999999998</v>
      </c>
      <c r="H22" s="69">
        <v>13126.96</v>
      </c>
      <c r="I22" s="69">
        <v>6750</v>
      </c>
      <c r="J22" s="69">
        <f t="shared" si="1"/>
        <v>47435.479999999996</v>
      </c>
      <c r="L22" s="3"/>
    </row>
    <row r="23" spans="1:12" ht="14.85" customHeight="1">
      <c r="A23" s="61">
        <v>2042</v>
      </c>
      <c r="B23" s="68">
        <v>6704.5300000000007</v>
      </c>
      <c r="C23" s="91">
        <f t="shared" si="0"/>
        <v>26818.120000000003</v>
      </c>
      <c r="D23" s="69">
        <v>4068.0099999999998</v>
      </c>
      <c r="E23" s="69">
        <v>2135.9700000000003</v>
      </c>
      <c r="F23" s="69">
        <v>982.59999999999991</v>
      </c>
      <c r="G23" s="69">
        <v>15399.999999999998</v>
      </c>
      <c r="H23" s="69">
        <v>13126.96</v>
      </c>
      <c r="I23" s="69">
        <v>6750</v>
      </c>
      <c r="J23" s="69">
        <f t="shared" si="1"/>
        <v>49168.07</v>
      </c>
      <c r="L23" s="3"/>
    </row>
    <row r="24" spans="1:12" ht="14.85" customHeight="1">
      <c r="A24" s="61">
        <v>2043</v>
      </c>
      <c r="B24" s="68">
        <v>7454.5299999999988</v>
      </c>
      <c r="C24" s="91">
        <f t="shared" si="0"/>
        <v>29818.119999999995</v>
      </c>
      <c r="D24" s="69">
        <v>4068.0099999999998</v>
      </c>
      <c r="E24" s="69">
        <v>2135.9700000000003</v>
      </c>
      <c r="F24" s="69">
        <v>2382.6</v>
      </c>
      <c r="G24" s="69">
        <v>16100</v>
      </c>
      <c r="H24" s="69">
        <v>13126.96</v>
      </c>
      <c r="I24" s="69">
        <v>6750</v>
      </c>
      <c r="J24" s="69">
        <f>SUM(B24,D24:I24)</f>
        <v>52018.07</v>
      </c>
      <c r="L24" s="3"/>
    </row>
    <row r="25" spans="1:12" ht="14.85" customHeight="1">
      <c r="A25" s="61">
        <v>2044</v>
      </c>
      <c r="B25" s="68">
        <v>8204.5299999999988</v>
      </c>
      <c r="C25" s="91">
        <f t="shared" si="0"/>
        <v>32818.119999999995</v>
      </c>
      <c r="D25" s="69">
        <v>4068.0099999999998</v>
      </c>
      <c r="E25" s="69">
        <v>2135.9700000000003</v>
      </c>
      <c r="F25" s="69">
        <v>3782.5899999999997</v>
      </c>
      <c r="G25" s="69">
        <v>16800</v>
      </c>
      <c r="H25" s="69">
        <v>13126.96</v>
      </c>
      <c r="I25" s="69">
        <v>7425.86</v>
      </c>
      <c r="J25" s="69">
        <f t="shared" si="1"/>
        <v>55543.92</v>
      </c>
      <c r="L25" s="3"/>
    </row>
    <row r="26" spans="1:12" ht="14.85" customHeight="1">
      <c r="A26" s="65">
        <v>2045</v>
      </c>
      <c r="B26" s="68">
        <v>8954.5300000000007</v>
      </c>
      <c r="C26" s="91">
        <f t="shared" si="0"/>
        <v>35818.120000000003</v>
      </c>
      <c r="D26" s="69">
        <v>4068.0099999999998</v>
      </c>
      <c r="E26" s="69">
        <v>2135.9700000000003</v>
      </c>
      <c r="F26" s="69">
        <v>3782.5899999999997</v>
      </c>
      <c r="G26" s="69">
        <v>17500</v>
      </c>
      <c r="H26" s="69">
        <v>13126.96</v>
      </c>
      <c r="I26" s="69">
        <v>7425.86</v>
      </c>
      <c r="J26" s="69">
        <f t="shared" si="1"/>
        <v>56993.920000000006</v>
      </c>
      <c r="L26" s="3"/>
    </row>
    <row r="27" spans="1:12" ht="14.85" customHeight="1">
      <c r="A27" s="65">
        <v>2046</v>
      </c>
      <c r="B27" s="68">
        <v>9704.5399999999991</v>
      </c>
      <c r="C27" s="91">
        <f t="shared" si="0"/>
        <v>38818.159999999996</v>
      </c>
      <c r="D27" s="69">
        <v>4068.0099999999998</v>
      </c>
      <c r="E27" s="69">
        <v>2135.9700000000003</v>
      </c>
      <c r="F27" s="69">
        <v>5063.72</v>
      </c>
      <c r="G27" s="69">
        <v>18200</v>
      </c>
      <c r="H27" s="69">
        <v>13126.96</v>
      </c>
      <c r="I27" s="69">
        <v>7425.86</v>
      </c>
      <c r="J27" s="69">
        <f t="shared" si="1"/>
        <v>59725.060000000005</v>
      </c>
      <c r="L27" s="3"/>
    </row>
    <row r="28" spans="1:12" ht="14.85" customHeight="1">
      <c r="A28" s="65">
        <v>2047</v>
      </c>
      <c r="B28" s="68">
        <v>10454.539999999999</v>
      </c>
      <c r="C28" s="91">
        <f t="shared" si="0"/>
        <v>41818.159999999996</v>
      </c>
      <c r="D28" s="69">
        <v>4068.0099999999998</v>
      </c>
      <c r="E28" s="69">
        <v>2135.9700000000003</v>
      </c>
      <c r="F28" s="69">
        <v>6463.7199999999993</v>
      </c>
      <c r="G28" s="69">
        <v>18900</v>
      </c>
      <c r="H28" s="69">
        <v>13126.96</v>
      </c>
      <c r="I28" s="69">
        <v>7425.86</v>
      </c>
      <c r="J28" s="69">
        <f t="shared" si="1"/>
        <v>62575.06</v>
      </c>
      <c r="L28" s="3"/>
    </row>
    <row r="29" spans="1:12" ht="14.85" customHeight="1">
      <c r="A29" s="65">
        <v>2048</v>
      </c>
      <c r="B29" s="68">
        <v>11204.529999999999</v>
      </c>
      <c r="C29" s="91">
        <f t="shared" si="0"/>
        <v>44818.119999999995</v>
      </c>
      <c r="D29" s="69">
        <v>4068.0099999999998</v>
      </c>
      <c r="E29" s="69">
        <v>2135.9700000000003</v>
      </c>
      <c r="F29" s="69">
        <v>7863.7199999999993</v>
      </c>
      <c r="G29" s="69">
        <v>19600</v>
      </c>
      <c r="H29" s="69">
        <v>13126.96</v>
      </c>
      <c r="I29" s="69">
        <v>7997.08</v>
      </c>
      <c r="J29" s="69">
        <f t="shared" si="1"/>
        <v>65996.26999999999</v>
      </c>
      <c r="L29" s="3"/>
    </row>
    <row r="30" spans="1:12" ht="14.85" customHeight="1">
      <c r="A30" s="65">
        <v>2049</v>
      </c>
      <c r="B30" s="68">
        <v>11204.529999999999</v>
      </c>
      <c r="C30" s="91">
        <f t="shared" si="0"/>
        <v>44818.119999999995</v>
      </c>
      <c r="D30" s="69">
        <v>4068.0099999999998</v>
      </c>
      <c r="E30" s="69">
        <v>2135.9700000000003</v>
      </c>
      <c r="F30" s="69">
        <v>7863.7199999999993</v>
      </c>
      <c r="G30" s="69">
        <v>19600</v>
      </c>
      <c r="H30" s="69">
        <v>13126.96</v>
      </c>
      <c r="I30" s="69">
        <v>7997.08</v>
      </c>
      <c r="J30" s="69">
        <f t="shared" si="1"/>
        <v>65996.26999999999</v>
      </c>
      <c r="L30" s="3"/>
    </row>
    <row r="31" spans="1:12" ht="14.85" customHeight="1">
      <c r="A31" s="65">
        <v>2050</v>
      </c>
      <c r="B31" s="68">
        <v>11204.529999999999</v>
      </c>
      <c r="C31" s="91">
        <f t="shared" si="0"/>
        <v>44818.119999999995</v>
      </c>
      <c r="D31" s="69">
        <v>4068.0099999999998</v>
      </c>
      <c r="E31" s="69">
        <v>2135.9700000000003</v>
      </c>
      <c r="F31" s="69">
        <v>7863.7199999999993</v>
      </c>
      <c r="G31" s="69">
        <v>19600</v>
      </c>
      <c r="H31" s="69">
        <v>13126.96</v>
      </c>
      <c r="I31" s="69">
        <v>7997.08</v>
      </c>
      <c r="J31" s="69">
        <f>SUM(B31,D31:I31)</f>
        <v>65996.26999999999</v>
      </c>
      <c r="L31" s="3"/>
    </row>
    <row r="33" spans="1:1" ht="12.6">
      <c r="A33" s="2" t="s">
        <v>7</v>
      </c>
    </row>
  </sheetData>
  <hyperlinks>
    <hyperlink ref="A1" location="Menu!A1" display="Back to main menu" xr:uid="{5F848ADD-3580-40FB-8F91-867163D2DD6A}"/>
    <hyperlink ref="A33" location="Menu!A1" display="Back to main menu" xr:uid="{B6126889-4D9D-436F-A46C-A03AE7C4B02A}"/>
  </hyperlinks>
  <pageMargins left="0.7" right="0.7" top="0.75" bottom="0.75" header="0.3" footer="0.3"/>
  <pageSetup orientation="landscape" r:id="rId1"/>
  <ignoredErrors>
    <ignoredError sqref="C8:C17 C19:C31"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31550-E8F1-4D81-8D80-F83FBCD4373A}">
  <dimension ref="A1:D14"/>
  <sheetViews>
    <sheetView showGridLines="0" view="pageBreakPreview" zoomScaleNormal="100" zoomScaleSheetLayoutView="100" workbookViewId="0"/>
  </sheetViews>
  <sheetFormatPr defaultColWidth="9.42578125" defaultRowHeight="12.6"/>
  <cols>
    <col min="1" max="1" width="19.5703125" style="12" customWidth="1"/>
    <col min="2" max="2" width="24.5703125" style="12" customWidth="1"/>
    <col min="3" max="3" width="23.5703125" style="12" customWidth="1"/>
    <col min="4" max="4" width="21.5703125" style="12" bestFit="1" customWidth="1"/>
    <col min="5" max="16384" width="9.42578125" style="12"/>
  </cols>
  <sheetData>
    <row r="1" spans="1:4">
      <c r="A1" s="10" t="s">
        <v>7</v>
      </c>
      <c r="B1" s="11"/>
    </row>
    <row r="2" spans="1:4">
      <c r="A2" s="13"/>
      <c r="B2" s="13"/>
      <c r="C2" s="13"/>
      <c r="D2" s="13"/>
    </row>
    <row r="3" spans="1:4">
      <c r="A3" s="14" t="s">
        <v>71</v>
      </c>
      <c r="B3" s="13"/>
      <c r="C3" s="13"/>
      <c r="D3" s="13"/>
    </row>
    <row r="4" spans="1:4">
      <c r="A4" s="13"/>
      <c r="B4" s="13"/>
      <c r="C4" s="13"/>
      <c r="D4" s="13"/>
    </row>
    <row r="5" spans="1:4" ht="79.5" customHeight="1">
      <c r="A5" s="96" t="s">
        <v>72</v>
      </c>
      <c r="B5" s="96"/>
      <c r="C5" s="96"/>
      <c r="D5" s="96"/>
    </row>
    <row r="6" spans="1:4">
      <c r="A6" s="13"/>
      <c r="B6" s="13"/>
      <c r="C6" s="13"/>
      <c r="D6" s="13"/>
    </row>
    <row r="7" spans="1:4">
      <c r="A7" s="14" t="s">
        <v>73</v>
      </c>
      <c r="B7" s="13"/>
      <c r="C7" s="13"/>
      <c r="D7" s="13"/>
    </row>
    <row r="8" spans="1:4">
      <c r="A8" s="13"/>
      <c r="B8" s="13"/>
      <c r="C8" s="13"/>
      <c r="D8" s="13"/>
    </row>
    <row r="9" spans="1:4" ht="51" customHeight="1">
      <c r="A9" s="95" t="s">
        <v>74</v>
      </c>
      <c r="B9" s="95"/>
      <c r="C9" s="95"/>
      <c r="D9" s="95"/>
    </row>
    <row r="10" spans="1:4">
      <c r="A10" s="15"/>
      <c r="B10" s="13"/>
      <c r="C10" s="13"/>
      <c r="D10" s="13"/>
    </row>
    <row r="11" spans="1:4">
      <c r="A11" s="13"/>
      <c r="B11" s="13"/>
      <c r="C11" s="13"/>
      <c r="D11" s="13"/>
    </row>
    <row r="12" spans="1:4">
      <c r="A12" s="10" t="s">
        <v>7</v>
      </c>
      <c r="B12" s="13"/>
      <c r="C12" s="13"/>
      <c r="D12" s="13"/>
    </row>
    <row r="13" spans="1:4">
      <c r="A13" s="13"/>
      <c r="B13" s="13"/>
      <c r="C13" s="13"/>
      <c r="D13" s="13"/>
    </row>
    <row r="14" spans="1:4">
      <c r="A14" s="13"/>
      <c r="B14" s="13"/>
      <c r="C14" s="13"/>
      <c r="D14" s="13"/>
    </row>
  </sheetData>
  <mergeCells count="2">
    <mergeCell ref="A5:D5"/>
    <mergeCell ref="A9:D9"/>
  </mergeCells>
  <hyperlinks>
    <hyperlink ref="A1" location="Menu!A1" display="Back to main menu" xr:uid="{F3EE8CFC-9C9A-400E-B312-2F339215807D}"/>
    <hyperlink ref="A12" location="Menu!A1" display="Back to main menu" xr:uid="{7C05F332-A6EA-4C8D-A812-33BB93EC2173}"/>
  </hyperlinks>
  <pageMargins left="0.7" right="0.7" top="0.75" bottom="0.75" header="0.3" footer="0.3"/>
  <pageSetup orientation="portrait" horizontalDpi="4294967295" verticalDpi="4294967295" r:id="rId1"/>
  <rowBreaks count="1" manualBreakCount="1">
    <brk id="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36C2FFE6EB04428A11E8F849B96CB6" ma:contentTypeVersion="4" ma:contentTypeDescription="Create a new document." ma:contentTypeScope="" ma:versionID="c3d50ecfc9308e69e6cf507c4c0a3c7e">
  <xsd:schema xmlns:xsd="http://www.w3.org/2001/XMLSchema" xmlns:xs="http://www.w3.org/2001/XMLSchema" xmlns:p="http://schemas.microsoft.com/office/2006/metadata/properties" xmlns:ns2="adeb792e-2a2e-428b-9fe8-b6af0ca78bb0" targetNamespace="http://schemas.microsoft.com/office/2006/metadata/properties" ma:root="true" ma:fieldsID="651200c207ff276fbb17a309a1860fff" ns2:_="">
    <xsd:import namespace="adeb792e-2a2e-428b-9fe8-b6af0ca78b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b792e-2a2e-428b-9fe8-b6af0ca78b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E717A-2669-435D-89F9-56B79B4DA22F}"/>
</file>

<file path=customXml/itemProps2.xml><?xml version="1.0" encoding="utf-8"?>
<ds:datastoreItem xmlns:ds="http://schemas.openxmlformats.org/officeDocument/2006/customXml" ds:itemID="{61B13CDB-DAAB-4BD2-8B7D-A751527A9460}"/>
</file>

<file path=customXml/itemProps3.xml><?xml version="1.0" encoding="utf-8"?>
<ds:datastoreItem xmlns:ds="http://schemas.openxmlformats.org/officeDocument/2006/customXml" ds:itemID="{C9A1B730-D98D-419A-8C72-A8C15C4891D0}"/>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IESO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Shanjeet Kandola</dc:creator>
  <cp:keywords/>
  <dc:description/>
  <cp:lastModifiedBy>Edwin Kumarasamy</cp:lastModifiedBy>
  <cp:revision/>
  <dcterms:created xsi:type="dcterms:W3CDTF">2019-01-24T20:36:47Z</dcterms:created>
  <dcterms:modified xsi:type="dcterms:W3CDTF">2026-09-25T19:30:38Z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0x010100FC36C2FFE6EB04428A11E8F849B96CB6</vt:lpwstr>
  </property>
  <property fmtid="{D5CDD505-2E9C-101B-9397-08002B2CF9AE}" pid="3" name="Order">
    <vt:r8>75300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