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hyanv\Desktop\"/>
    </mc:Choice>
  </mc:AlternateContent>
  <bookViews>
    <workbookView xWindow="0" yWindow="0" windowWidth="23040" windowHeight="9192" tabRatio="752"/>
  </bookViews>
  <sheets>
    <sheet name="Menu" sheetId="34" r:id="rId1"/>
    <sheet name="Figure 3" sheetId="22" r:id="rId2"/>
    <sheet name="Figure 4" sheetId="21" r:id="rId3"/>
    <sheet name="Figure 5" sheetId="30" r:id="rId4"/>
    <sheet name="Figure 6" sheetId="31" r:id="rId5"/>
    <sheet name="Figure 7" sheetId="23" r:id="rId6"/>
    <sheet name="Figure 8" sheetId="24" r:id="rId7"/>
    <sheet name="Figure 9" sheetId="25" r:id="rId8"/>
    <sheet name="Figure 10" sheetId="26" r:id="rId9"/>
    <sheet name="Figure 11" sheetId="27" r:id="rId10"/>
    <sheet name="Figure 12" sheetId="32" r:id="rId11"/>
    <sheet name="Figure 13" sheetId="33" r:id="rId12"/>
    <sheet name="Additional Data" sheetId="37" r:id="rId13"/>
  </sheets>
  <definedNames>
    <definedName name="_xlnm.Print_Area" localSheetId="12">'Additional Data'!$A$2:$C$11</definedName>
    <definedName name="_xlnm.Print_Area" localSheetId="8">'Figure 10'!$A$2:$AA$11</definedName>
    <definedName name="_xlnm.Print_Area" localSheetId="9">'Figure 11'!$A$2:$AA$11</definedName>
    <definedName name="_xlnm.Print_Area" localSheetId="10">'Figure 12'!$A$2:$D$15</definedName>
    <definedName name="_xlnm.Print_Area" localSheetId="11">'Figure 13'!$A$2:$D$15</definedName>
    <definedName name="_xlnm.Print_Area" localSheetId="1">'Figure 3'!$A$2:$W$9</definedName>
    <definedName name="_xlnm.Print_Area" localSheetId="2">'Figure 4'!$A$2:$W$7</definedName>
    <definedName name="_xlnm.Print_Area" localSheetId="3">'Figure 5'!$A$2:$D$15</definedName>
    <definedName name="_xlnm.Print_Area" localSheetId="4">'Figure 6'!$A$2:$D$15</definedName>
    <definedName name="_xlnm.Print_Area" localSheetId="5">'Figure 7'!$A$2:$AE$7</definedName>
    <definedName name="_xlnm.Print_Area" localSheetId="6">'Figure 8'!$A$2:$AE$7</definedName>
    <definedName name="_xlnm.Print_Area" localSheetId="7">'Figure 9'!$A$2:$AE$7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C11" i="37" l="1"/>
  <c r="E5" i="27" l="1"/>
  <c r="F5" i="27" s="1"/>
  <c r="G5" i="27" s="1"/>
  <c r="H5" i="27" s="1"/>
  <c r="I5" i="27" s="1"/>
  <c r="J5" i="27" s="1"/>
  <c r="K5" i="27" s="1"/>
  <c r="L5" i="27" s="1"/>
  <c r="M5" i="27" s="1"/>
  <c r="N5" i="27" s="1"/>
  <c r="O5" i="27" s="1"/>
  <c r="P5" i="27" s="1"/>
  <c r="Q5" i="27" s="1"/>
  <c r="R5" i="27" s="1"/>
  <c r="S5" i="27" s="1"/>
  <c r="T5" i="27" s="1"/>
  <c r="U5" i="27" s="1"/>
  <c r="V5" i="27" s="1"/>
  <c r="W5" i="27" s="1"/>
  <c r="X5" i="27" s="1"/>
  <c r="Y5" i="27" s="1"/>
  <c r="Z5" i="27" s="1"/>
  <c r="AA5" i="27" s="1"/>
  <c r="E5" i="26"/>
  <c r="F5" i="26" s="1"/>
  <c r="G5" i="26" s="1"/>
  <c r="H5" i="26" s="1"/>
  <c r="I5" i="26" s="1"/>
  <c r="J5" i="26" s="1"/>
  <c r="K5" i="26" s="1"/>
  <c r="L5" i="26" s="1"/>
  <c r="M5" i="26" s="1"/>
  <c r="N5" i="26" s="1"/>
  <c r="O5" i="26" s="1"/>
  <c r="P5" i="26" s="1"/>
  <c r="Q5" i="26" s="1"/>
  <c r="R5" i="26" s="1"/>
  <c r="S5" i="26" s="1"/>
  <c r="T5" i="26" s="1"/>
  <c r="U5" i="26" s="1"/>
  <c r="V5" i="26" s="1"/>
  <c r="W5" i="26" s="1"/>
  <c r="X5" i="26" s="1"/>
  <c r="Y5" i="26" s="1"/>
  <c r="Z5" i="26" s="1"/>
  <c r="AA5" i="26" s="1"/>
</calcChain>
</file>

<file path=xl/sharedStrings.xml><?xml version="1.0" encoding="utf-8"?>
<sst xmlns="http://schemas.openxmlformats.org/spreadsheetml/2006/main" count="223" uniqueCount="103">
  <si>
    <t>Pathways to Decarbonization</t>
  </si>
  <si>
    <t>Data Tables</t>
  </si>
  <si>
    <t>Figure 3: Moratorium Scenario versus APO Peak Demand</t>
  </si>
  <si>
    <t>Figure 4: Moratorium Scenario versus APO Annual Energy Demand</t>
  </si>
  <si>
    <t>Figure 5: Moratorium scenario - Installed capacity in 2035</t>
  </si>
  <si>
    <t>Figure 6: Moratorium scenario - Energy in 2035</t>
  </si>
  <si>
    <t>Assessing a Pathway to a Decarbonized Future </t>
  </si>
  <si>
    <t>Figure 7: Energy Demand</t>
  </si>
  <si>
    <t>Figure 8: Annual Summer Peak Demand</t>
  </si>
  <si>
    <t>Figure 9: Annual Winter Peak Demand</t>
  </si>
  <si>
    <t>Figure 10: Summer Daily Load Shape Hourly Profile</t>
  </si>
  <si>
    <t>Figure 11: Winter Daily Load Shape Hourly Profile</t>
  </si>
  <si>
    <t>Figure 12: Pathway scenario - Installed capacity in 2050</t>
  </si>
  <si>
    <t>Figure 13: Pathway scenario - Energy in 2050</t>
  </si>
  <si>
    <t>Back to main menu</t>
  </si>
  <si>
    <t>#</t>
  </si>
  <si>
    <t>Demand Forecast</t>
  </si>
  <si>
    <t>Unit of Measure</t>
  </si>
  <si>
    <t>Year</t>
  </si>
  <si>
    <t>IESO 2021 APO Reference Scenario - Summer</t>
  </si>
  <si>
    <t>Net Seasonal Peak Demand (GW)</t>
  </si>
  <si>
    <t>IESO 2021 APO Reference Scenario - Winter</t>
  </si>
  <si>
    <t>IESO 2022 P2D Study Moratorium Scenario - Summer</t>
  </si>
  <si>
    <t>IESO 2022 P2D Study Moratorium Scenario - Winter</t>
  </si>
  <si>
    <t>IESO 2021 APO Reference Scenario</t>
  </si>
  <si>
    <t>Net Annual Energy Demand (TWh)</t>
  </si>
  <si>
    <t>IESO 2022 P2D Study Moratorium Scenario</t>
  </si>
  <si>
    <t>Fuel Type</t>
  </si>
  <si>
    <t>Capacity Remaining in 2035
(Existing and Committed)</t>
  </si>
  <si>
    <t>New Capacity Online by 2035</t>
  </si>
  <si>
    <t>Total Capacity in 2035</t>
  </si>
  <si>
    <t>Nuclear</t>
  </si>
  <si>
    <t>Hydroelectric</t>
  </si>
  <si>
    <t>Wind</t>
  </si>
  <si>
    <t>Solar</t>
  </si>
  <si>
    <t>Bioenergy</t>
  </si>
  <si>
    <t>Natural Gas</t>
  </si>
  <si>
    <t>DR/DL</t>
  </si>
  <si>
    <t>Import</t>
  </si>
  <si>
    <t>Storage</t>
  </si>
  <si>
    <t>Total</t>
  </si>
  <si>
    <t>Energy from Today's Capacity Remaining in 2035</t>
  </si>
  <si>
    <t>Energy from New Capacity Online by 2035</t>
  </si>
  <si>
    <t>Energy from Total Capacity in 2035</t>
  </si>
  <si>
    <t>IESO 2022 APO</t>
  </si>
  <si>
    <t>IESO 2022 P2D Study Pathways Scenario</t>
  </si>
  <si>
    <t>Net Summer Peak Demand (GW)</t>
  </si>
  <si>
    <t>2022 - 2023</t>
  </si>
  <si>
    <t>2023 - 2024</t>
  </si>
  <si>
    <t>2024 - 2025</t>
  </si>
  <si>
    <t>2025 - 2026</t>
  </si>
  <si>
    <t>2026 - 2027</t>
  </si>
  <si>
    <t>2027 - 2028</t>
  </si>
  <si>
    <t>2028 - 2029</t>
  </si>
  <si>
    <t>2029 - 2030</t>
  </si>
  <si>
    <t>2030 - 2031</t>
  </si>
  <si>
    <t>2031 - 2032</t>
  </si>
  <si>
    <t>2032 - 2033</t>
  </si>
  <si>
    <t>2033 - 2034</t>
  </si>
  <si>
    <t>2034 - 2035</t>
  </si>
  <si>
    <t>2035 - 2036</t>
  </si>
  <si>
    <t>2036 - 2037</t>
  </si>
  <si>
    <t>2037 - 2038</t>
  </si>
  <si>
    <t>2038 - 2039</t>
  </si>
  <si>
    <t>2039 - 2040</t>
  </si>
  <si>
    <t>2040 - 2041</t>
  </si>
  <si>
    <t>2041 - 2042</t>
  </si>
  <si>
    <t>2042 - 2043</t>
  </si>
  <si>
    <t>2043 - 2044</t>
  </si>
  <si>
    <t>2044 - 2045</t>
  </si>
  <si>
    <t>2045 - 2046</t>
  </si>
  <si>
    <t>2046 - 2047</t>
  </si>
  <si>
    <t>2047 - 2048</t>
  </si>
  <si>
    <t>2048 - 2049</t>
  </si>
  <si>
    <t>2049 - 2050</t>
  </si>
  <si>
    <t>Net Winter Peak Demand (GW)</t>
  </si>
  <si>
    <t>Hour Ending</t>
  </si>
  <si>
    <t>2024 Low</t>
  </si>
  <si>
    <t>Net Hourly Demand (GW)</t>
  </si>
  <si>
    <t>2024 Median</t>
  </si>
  <si>
    <t>2024 High</t>
  </si>
  <si>
    <t>2050 Low</t>
  </si>
  <si>
    <t>2050 Median</t>
  </si>
  <si>
    <t>2050 High</t>
  </si>
  <si>
    <t>Today's Capacity Remaining in 2050  
(Existing and Committed)</t>
  </si>
  <si>
    <t>New Capacity Online by 2050</t>
  </si>
  <si>
    <t>Total Capacity in 2050</t>
  </si>
  <si>
    <t>Hydrogen</t>
  </si>
  <si>
    <t>Energy from Today's Capacity Remaining in 2050</t>
  </si>
  <si>
    <t>Energy from New Capacity Online by 2050</t>
  </si>
  <si>
    <t>Energy from Total Capacity in 2050</t>
  </si>
  <si>
    <t>A Moratorium on New Gas Generation</t>
  </si>
  <si>
    <t>Additional Data</t>
  </si>
  <si>
    <t>Residential Sector</t>
  </si>
  <si>
    <t>Commercial Sector</t>
  </si>
  <si>
    <t>Industrial Sector</t>
  </si>
  <si>
    <t>Agricultural Sector</t>
  </si>
  <si>
    <t>Transportation Sector</t>
  </si>
  <si>
    <t>Other Electricity Demand</t>
  </si>
  <si>
    <t>Moratorium scenario
2035</t>
  </si>
  <si>
    <t>Pathways scenario
2050</t>
  </si>
  <si>
    <t>January 2024</t>
  </si>
  <si>
    <t>Sector
Deamnd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</si>
</sst>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\-\ \ "/>
    <numFmt numFmtId="165" formatCode="mmm\-yyyy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b/>
      <sz val="12"/>
      <color indexed="8"/>
      <name val="Tahoma"/>
      <family val="2"/>
    </font>
    <font>
      <b/>
      <sz val="12"/>
      <color rgb="FFFF0000"/>
      <name val="Tahoma"/>
      <family val="2"/>
    </font>
    <font>
      <sz val="12"/>
      <color rgb="FF00B050"/>
      <name val="Tahoma"/>
      <family val="2"/>
    </font>
    <font>
      <b/>
      <sz val="12"/>
      <name val="Tahoma"/>
      <family val="2"/>
    </font>
    <font>
      <u/>
      <sz val="10"/>
      <color indexed="12"/>
      <name val="Arial"/>
      <family val="2"/>
    </font>
    <font>
      <sz val="10"/>
      <color rgb="FFFF0000"/>
      <name val="Tahoma"/>
      <family val="2"/>
    </font>
    <font>
      <u/>
      <sz val="10"/>
      <color indexed="12"/>
      <name val="Tahoma"/>
      <family val="2"/>
    </font>
    <font>
      <sz val="10"/>
      <color rgb="FF00B050"/>
      <name val="Tahoma"/>
      <family val="2"/>
    </font>
    <font>
      <sz val="10"/>
      <color theme="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/>
    <xf numFmtId="3" fontId="5" fillId="2" borderId="0" xfId="1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3" fontId="5" fillId="2" borderId="2" xfId="1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3" fontId="5" fillId="2" borderId="3" xfId="1" applyNumberFormat="1" applyFont="1" applyFill="1" applyBorder="1" applyAlignment="1">
      <alignment horizontal="center" vertical="top"/>
    </xf>
    <xf numFmtId="3" fontId="5" fillId="2" borderId="4" xfId="1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0" borderId="0" xfId="3" applyFont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65" fontId="12" fillId="0" borderId="0" xfId="4" applyNumberFormat="1" applyFont="1" applyAlignment="1">
      <alignment horizontal="center" vertical="top"/>
    </xf>
    <xf numFmtId="15" fontId="12" fillId="0" borderId="0" xfId="4" quotePrefix="1" applyNumberFormat="1" applyFont="1" applyAlignment="1">
      <alignment horizontal="center" vertical="top"/>
    </xf>
    <xf numFmtId="0" fontId="4" fillId="0" borderId="0" xfId="4" applyFont="1" applyAlignment="1">
      <alignment vertical="top"/>
    </xf>
    <xf numFmtId="0" fontId="13" fillId="0" borderId="0" xfId="5" applyFill="1" applyAlignment="1" applyProtection="1">
      <alignment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5" applyFont="1" applyFill="1" applyAlignment="1" applyProtection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5" fillId="0" borderId="0" xfId="5" applyFont="1" applyBorder="1" applyAlignment="1" applyProtection="1">
      <alignment vertical="top"/>
    </xf>
    <xf numFmtId="0" fontId="13" fillId="0" borderId="0" xfId="5" applyBorder="1" applyAlignment="1" applyProtection="1">
      <alignment vertical="top"/>
    </xf>
    <xf numFmtId="0" fontId="15" fillId="0" borderId="0" xfId="5" applyFont="1" applyAlignment="1" applyProtection="1"/>
    <xf numFmtId="0" fontId="15" fillId="0" borderId="0" xfId="5" applyFont="1" applyAlignment="1" applyProtection="1">
      <alignment horizontal="left"/>
    </xf>
    <xf numFmtId="4" fontId="5" fillId="2" borderId="0" xfId="1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/>
    </xf>
    <xf numFmtId="3" fontId="1" fillId="0" borderId="0" xfId="0" applyNumberFormat="1" applyFont="1"/>
    <xf numFmtId="3" fontId="5" fillId="2" borderId="0" xfId="1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/>
    </xf>
    <xf numFmtId="4" fontId="4" fillId="2" borderId="4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Alignment="1">
      <alignment horizontal="right" vertical="top" wrapText="1"/>
    </xf>
    <xf numFmtId="0" fontId="2" fillId="0" borderId="2" xfId="0" applyFont="1" applyBorder="1" applyAlignment="1">
      <alignment horizontal="left" vertical="top"/>
    </xf>
    <xf numFmtId="0" fontId="13" fillId="0" borderId="0" xfId="5" applyAlignment="1" applyProtection="1">
      <alignment horizontal="left"/>
    </xf>
    <xf numFmtId="0" fontId="13" fillId="0" borderId="0" xfId="5" applyAlignment="1" applyProtection="1"/>
    <xf numFmtId="3" fontId="4" fillId="2" borderId="0" xfId="1" applyNumberFormat="1" applyFont="1" applyFill="1" applyAlignment="1">
      <alignment horizontal="center" vertical="top" wrapText="1"/>
    </xf>
  </cellXfs>
  <cellStyles count="6">
    <cellStyle name="Hyperlink" xfId="5" builtinId="8"/>
    <cellStyle name="Normal" xfId="0" builtinId="0"/>
    <cellStyle name="Normal 15" xfId="4"/>
    <cellStyle name="Normal 19" xfId="3"/>
    <cellStyle name="Normal 2 2" xfId="1"/>
    <cellStyle name="Normal 3" xfId="2"/>
  </cellStyles>
  <dxfs count="2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</xdr:row>
      <xdr:rowOff>28575</xdr:rowOff>
    </xdr:from>
    <xdr:to>
      <xdr:col>6</xdr:col>
      <xdr:colOff>17145</xdr:colOff>
      <xdr:row>6</xdr:row>
      <xdr:rowOff>28575</xdr:rowOff>
    </xdr:to>
    <xdr:pic>
      <xdr:nvPicPr>
        <xdr:cNvPr id="2" name="Picture 2" descr="IESO logo with tagline, Connecting Today, Powering Tomorrow." title="IESO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4870" y="219075"/>
          <a:ext cx="201739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workbookViewId="0">
      <selection activeCell="B1" sqref="B1"/>
    </sheetView>
  </sheetViews>
  <sheetFormatPr defaultColWidth="9.109375" defaultRowHeight="13.2" x14ac:dyDescent="0.3"/>
  <cols>
    <col min="1" max="1" width="4.33203125" style="27" customWidth="1"/>
    <col min="2" max="2" width="113" style="27" bestFit="1" customWidth="1"/>
    <col min="3" max="16384" width="9.109375" style="27"/>
  </cols>
  <sheetData>
    <row r="1" spans="1:9" s="19" customFormat="1" ht="15" x14ac:dyDescent="0.3">
      <c r="B1" s="20" t="s">
        <v>0</v>
      </c>
      <c r="D1" s="21"/>
      <c r="H1" s="22"/>
    </row>
    <row r="2" spans="1:9" s="19" customFormat="1" ht="15" x14ac:dyDescent="0.3">
      <c r="B2" s="23" t="s">
        <v>1</v>
      </c>
    </row>
    <row r="3" spans="1:9" s="19" customFormat="1" ht="15" x14ac:dyDescent="0.3">
      <c r="B3" s="24" t="s">
        <v>101</v>
      </c>
    </row>
    <row r="4" spans="1:9" s="19" customFormat="1" ht="15" x14ac:dyDescent="0.3">
      <c r="B4" s="24"/>
    </row>
    <row r="5" spans="1:9" s="19" customFormat="1" ht="15" x14ac:dyDescent="0.3">
      <c r="B5" s="24"/>
    </row>
    <row r="6" spans="1:9" s="19" customFormat="1" ht="15" x14ac:dyDescent="0.3">
      <c r="B6" s="25" t="s">
        <v>91</v>
      </c>
    </row>
    <row r="7" spans="1:9" s="19" customFormat="1" ht="15" x14ac:dyDescent="0.25">
      <c r="B7" s="46" t="s">
        <v>2</v>
      </c>
    </row>
    <row r="8" spans="1:9" x14ac:dyDescent="0.25">
      <c r="B8" s="46" t="s">
        <v>3</v>
      </c>
    </row>
    <row r="9" spans="1:9" x14ac:dyDescent="0.25">
      <c r="B9" s="36" t="s">
        <v>4</v>
      </c>
    </row>
    <row r="10" spans="1:9" x14ac:dyDescent="0.25">
      <c r="A10" s="28"/>
      <c r="B10" s="35" t="s">
        <v>5</v>
      </c>
    </row>
    <row r="11" spans="1:9" x14ac:dyDescent="0.3">
      <c r="A11" s="28"/>
    </row>
    <row r="12" spans="1:9" x14ac:dyDescent="0.3">
      <c r="A12" s="28"/>
      <c r="B12" s="25" t="s">
        <v>6</v>
      </c>
    </row>
    <row r="13" spans="1:9" x14ac:dyDescent="0.25">
      <c r="B13" s="46" t="s">
        <v>7</v>
      </c>
    </row>
    <row r="14" spans="1:9" x14ac:dyDescent="0.25">
      <c r="A14" s="28"/>
      <c r="B14" s="35" t="s">
        <v>8</v>
      </c>
    </row>
    <row r="15" spans="1:9" ht="13.5" customHeight="1" x14ac:dyDescent="0.25">
      <c r="B15" s="46" t="s">
        <v>9</v>
      </c>
    </row>
    <row r="16" spans="1:9" x14ac:dyDescent="0.25">
      <c r="A16" s="28"/>
      <c r="B16" s="46" t="s">
        <v>10</v>
      </c>
      <c r="D16" s="28"/>
      <c r="H16" s="30"/>
      <c r="I16" s="31"/>
    </row>
    <row r="17" spans="1:4" x14ac:dyDescent="0.25">
      <c r="B17" s="46" t="s">
        <v>11</v>
      </c>
      <c r="D17" s="31"/>
    </row>
    <row r="18" spans="1:4" x14ac:dyDescent="0.25">
      <c r="B18" s="45" t="s">
        <v>12</v>
      </c>
      <c r="D18" s="31"/>
    </row>
    <row r="19" spans="1:4" x14ac:dyDescent="0.25">
      <c r="B19" s="45" t="s">
        <v>13</v>
      </c>
      <c r="D19" s="31"/>
    </row>
    <row r="20" spans="1:4" x14ac:dyDescent="0.25">
      <c r="B20" s="35"/>
    </row>
    <row r="21" spans="1:4" x14ac:dyDescent="0.25">
      <c r="B21" s="45" t="s">
        <v>92</v>
      </c>
      <c r="D21" s="28"/>
    </row>
    <row r="22" spans="1:4" x14ac:dyDescent="0.25">
      <c r="B22" s="36"/>
      <c r="D22" s="28"/>
    </row>
    <row r="23" spans="1:4" x14ac:dyDescent="0.3">
      <c r="B23" s="29"/>
    </row>
    <row r="24" spans="1:4" x14ac:dyDescent="0.3">
      <c r="B24" s="29"/>
    </row>
    <row r="25" spans="1:4" x14ac:dyDescent="0.3">
      <c r="B25" s="29"/>
      <c r="D25" s="28"/>
    </row>
    <row r="26" spans="1:4" x14ac:dyDescent="0.3">
      <c r="B26" s="29"/>
      <c r="D26" s="28"/>
    </row>
    <row r="28" spans="1:4" x14ac:dyDescent="0.3">
      <c r="B28" s="25"/>
    </row>
    <row r="29" spans="1:4" x14ac:dyDescent="0.3">
      <c r="A29" s="28"/>
      <c r="B29" s="29"/>
      <c r="D29" s="31"/>
    </row>
    <row r="30" spans="1:4" x14ac:dyDescent="0.3">
      <c r="A30" s="28"/>
      <c r="B30" s="29"/>
      <c r="D30" s="31"/>
    </row>
    <row r="31" spans="1:4" x14ac:dyDescent="0.3">
      <c r="A31" s="28"/>
      <c r="B31" s="26"/>
      <c r="D31" s="31"/>
    </row>
    <row r="32" spans="1:4" x14ac:dyDescent="0.3">
      <c r="A32" s="28"/>
      <c r="B32" s="26"/>
      <c r="D32" s="31"/>
    </row>
    <row r="33" spans="1:4" x14ac:dyDescent="0.3">
      <c r="A33" s="28"/>
      <c r="B33" s="26"/>
      <c r="D33" s="31"/>
    </row>
    <row r="34" spans="1:4" x14ac:dyDescent="0.3">
      <c r="A34" s="28"/>
      <c r="B34" s="26"/>
      <c r="D34" s="31"/>
    </row>
    <row r="35" spans="1:4" x14ac:dyDescent="0.3">
      <c r="A35" s="28"/>
      <c r="B35" s="26"/>
      <c r="D35" s="31"/>
    </row>
    <row r="36" spans="1:4" x14ac:dyDescent="0.3">
      <c r="A36" s="28"/>
      <c r="B36" s="26"/>
      <c r="D36" s="31"/>
    </row>
    <row r="37" spans="1:4" x14ac:dyDescent="0.3">
      <c r="A37" s="28"/>
      <c r="B37" s="26"/>
      <c r="D37" s="31"/>
    </row>
    <row r="39" spans="1:4" x14ac:dyDescent="0.3">
      <c r="B39" s="25"/>
    </row>
    <row r="40" spans="1:4" x14ac:dyDescent="0.3">
      <c r="B40" s="26"/>
    </row>
    <row r="41" spans="1:4" x14ac:dyDescent="0.3">
      <c r="B41" s="26"/>
    </row>
    <row r="42" spans="1:4" x14ac:dyDescent="0.3">
      <c r="B42" s="26"/>
    </row>
    <row r="43" spans="1:4" x14ac:dyDescent="0.3">
      <c r="B43" s="26"/>
    </row>
    <row r="44" spans="1:4" x14ac:dyDescent="0.3">
      <c r="B44" s="26"/>
    </row>
    <row r="45" spans="1:4" x14ac:dyDescent="0.3">
      <c r="B45" s="26"/>
    </row>
    <row r="46" spans="1:4" x14ac:dyDescent="0.3">
      <c r="B46" s="29"/>
    </row>
    <row r="47" spans="1:4" x14ac:dyDescent="0.3">
      <c r="B47" s="25"/>
    </row>
    <row r="48" spans="1:4" x14ac:dyDescent="0.3">
      <c r="B48" s="26"/>
    </row>
    <row r="49" spans="2:9" x14ac:dyDescent="0.3">
      <c r="B49" s="26"/>
    </row>
    <row r="50" spans="2:9" x14ac:dyDescent="0.3">
      <c r="B50" s="26"/>
    </row>
    <row r="51" spans="2:9" x14ac:dyDescent="0.3">
      <c r="B51" s="29"/>
    </row>
    <row r="52" spans="2:9" x14ac:dyDescent="0.3">
      <c r="B52" s="32"/>
    </row>
    <row r="53" spans="2:9" x14ac:dyDescent="0.3">
      <c r="B53" s="26"/>
    </row>
    <row r="54" spans="2:9" x14ac:dyDescent="0.3">
      <c r="B54" s="26"/>
    </row>
    <row r="55" spans="2:9" x14ac:dyDescent="0.3">
      <c r="B55" s="26"/>
      <c r="D55" s="28"/>
      <c r="H55" s="30"/>
      <c r="I55" s="31"/>
    </row>
    <row r="56" spans="2:9" x14ac:dyDescent="0.3">
      <c r="B56" s="26"/>
      <c r="D56" s="28"/>
      <c r="H56" s="30"/>
      <c r="I56" s="31"/>
    </row>
  </sheetData>
  <hyperlinks>
    <hyperlink ref="B9" location="'Figure 11'!A1" display="Figure 11: Pathways Scenario - Winter Business Day Hourly Demand Profile"/>
    <hyperlink ref="B10" location="'Figure 12'!A1" display="Figure 12: Pathway scenario - Installed capacity in 2050 (MW)"/>
    <hyperlink ref="B14" location="'Figure 13'!A1" display="Figure 13: Pathway scenario - Energy in 2050 (TWh)"/>
    <hyperlink ref="B21" location="'Additional Data'!Print_Area" display="Additional Data"/>
    <hyperlink ref="B7" location="'Figure 3'!Print_Area" display="Figure 3: Moratorium Scenario versus APO Peak Demand"/>
    <hyperlink ref="B8" location="'Figure 4'!Print_Area" display="Figure 4: Moratorium Scenario versus APO Annual Energy Demand"/>
    <hyperlink ref="B13" location="'Figure 7'!Print_Area" display="Figure 7: Energy Demand"/>
    <hyperlink ref="B15" location="'Figure 9'!Print_Area" display="Figure 9: Annual Winter Peak Demand"/>
    <hyperlink ref="B16" location="'Figure 10'!Print_Area" display="Figure 10: Summer Daily Load Shape Hourly Profile"/>
    <hyperlink ref="B17" location="'Figure 11'!Print_Area" display="Figure 11: Winter Daily Load Shape Hourly Profile"/>
    <hyperlink ref="B18" location="'Figure 12'!Print_Area" display="Figure 12: Pathway scenario - Installed capacity in 2050"/>
    <hyperlink ref="B19" location="'Figure 13'!Print_Area" display="Figure 13: Pathway scenario - Energy in 2050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7">
    <pageSetUpPr fitToPage="1"/>
  </sheetPr>
  <dimension ref="A1:AA13"/>
  <sheetViews>
    <sheetView view="pageBreakPreview" zoomScaleNormal="100" zoomScaleSheetLayoutView="100" workbookViewId="0">
      <selection activeCell="A13" sqref="A13"/>
    </sheetView>
  </sheetViews>
  <sheetFormatPr defaultColWidth="9.109375" defaultRowHeight="13.2" x14ac:dyDescent="0.3"/>
  <cols>
    <col min="1" max="1" width="16.5546875" style="2" customWidth="1"/>
    <col min="2" max="2" width="46.33203125" style="2" bestFit="1" customWidth="1"/>
    <col min="3" max="3" width="28.88671875" style="2" bestFit="1" customWidth="1"/>
    <col min="4" max="27" width="6.6640625" style="2" customWidth="1"/>
    <col min="28" max="28" width="2.6640625" style="2" customWidth="1"/>
    <col min="29" max="16384" width="9.109375" style="2"/>
  </cols>
  <sheetData>
    <row r="1" spans="1:27" x14ac:dyDescent="0.3">
      <c r="A1" s="34" t="s">
        <v>14</v>
      </c>
    </row>
    <row r="2" spans="1:27" x14ac:dyDescent="0.3">
      <c r="A2" s="1" t="s">
        <v>11</v>
      </c>
    </row>
    <row r="3" spans="1:27" ht="5.0999999999999996" customHeight="1" x14ac:dyDescent="0.3"/>
    <row r="4" spans="1:27" x14ac:dyDescent="0.3">
      <c r="A4" s="1" t="s">
        <v>15</v>
      </c>
      <c r="B4" s="1" t="s">
        <v>16</v>
      </c>
      <c r="C4" s="1" t="s">
        <v>17</v>
      </c>
      <c r="D4" s="1" t="s">
        <v>76</v>
      </c>
    </row>
    <row r="5" spans="1:27" ht="30" customHeight="1" x14ac:dyDescent="0.3">
      <c r="D5" s="1">
        <v>1</v>
      </c>
      <c r="E5" s="1">
        <f t="shared" ref="E5:AA5" si="0">D5+1</f>
        <v>2</v>
      </c>
      <c r="F5" s="1">
        <f t="shared" si="0"/>
        <v>3</v>
      </c>
      <c r="G5" s="1">
        <f t="shared" si="0"/>
        <v>4</v>
      </c>
      <c r="H5" s="1">
        <f t="shared" si="0"/>
        <v>5</v>
      </c>
      <c r="I5" s="1">
        <f t="shared" si="0"/>
        <v>6</v>
      </c>
      <c r="J5" s="1">
        <f t="shared" si="0"/>
        <v>7</v>
      </c>
      <c r="K5" s="1">
        <f t="shared" si="0"/>
        <v>8</v>
      </c>
      <c r="L5" s="1">
        <f t="shared" si="0"/>
        <v>9</v>
      </c>
      <c r="M5" s="1">
        <f t="shared" si="0"/>
        <v>10</v>
      </c>
      <c r="N5" s="1">
        <f t="shared" si="0"/>
        <v>11</v>
      </c>
      <c r="O5" s="1">
        <f t="shared" si="0"/>
        <v>12</v>
      </c>
      <c r="P5" s="1">
        <f t="shared" si="0"/>
        <v>13</v>
      </c>
      <c r="Q5" s="1">
        <f t="shared" si="0"/>
        <v>14</v>
      </c>
      <c r="R5" s="1">
        <f t="shared" si="0"/>
        <v>15</v>
      </c>
      <c r="S5" s="1">
        <f t="shared" si="0"/>
        <v>16</v>
      </c>
      <c r="T5" s="1">
        <f t="shared" si="0"/>
        <v>17</v>
      </c>
      <c r="U5" s="1">
        <f t="shared" si="0"/>
        <v>18</v>
      </c>
      <c r="V5" s="1">
        <f t="shared" si="0"/>
        <v>19</v>
      </c>
      <c r="W5" s="1">
        <f t="shared" si="0"/>
        <v>20</v>
      </c>
      <c r="X5" s="1">
        <f t="shared" si="0"/>
        <v>21</v>
      </c>
      <c r="Y5" s="1">
        <f t="shared" si="0"/>
        <v>22</v>
      </c>
      <c r="Z5" s="1">
        <f t="shared" si="0"/>
        <v>23</v>
      </c>
      <c r="AA5" s="1">
        <f t="shared" si="0"/>
        <v>24</v>
      </c>
    </row>
    <row r="6" spans="1:27" x14ac:dyDescent="0.3">
      <c r="A6" s="2">
        <v>1</v>
      </c>
      <c r="B6" s="2" t="s">
        <v>77</v>
      </c>
      <c r="C6" s="2" t="s">
        <v>78</v>
      </c>
      <c r="D6" s="3">
        <v>15.46</v>
      </c>
      <c r="E6" s="3">
        <v>15.16</v>
      </c>
      <c r="F6" s="3">
        <v>14.88</v>
      </c>
      <c r="G6" s="3">
        <v>14.72</v>
      </c>
      <c r="H6" s="3">
        <v>14.68</v>
      </c>
      <c r="I6" s="3">
        <v>14.76</v>
      </c>
      <c r="J6" s="3">
        <v>15.12</v>
      </c>
      <c r="K6" s="3">
        <v>15.7</v>
      </c>
      <c r="L6" s="3">
        <v>16.010000000000002</v>
      </c>
      <c r="M6" s="3">
        <v>16.54</v>
      </c>
      <c r="N6" s="3">
        <v>17.18</v>
      </c>
      <c r="O6" s="3">
        <v>17.63</v>
      </c>
      <c r="P6" s="3">
        <v>17.920000000000002</v>
      </c>
      <c r="Q6" s="3">
        <v>18.02</v>
      </c>
      <c r="R6" s="3">
        <v>17.91</v>
      </c>
      <c r="S6" s="3">
        <v>17.940000000000001</v>
      </c>
      <c r="T6" s="3">
        <v>18.41</v>
      </c>
      <c r="U6" s="3">
        <v>18.809999999999999</v>
      </c>
      <c r="V6" s="3">
        <v>19.04</v>
      </c>
      <c r="W6" s="3">
        <v>18.760000000000002</v>
      </c>
      <c r="X6" s="3">
        <v>18.45</v>
      </c>
      <c r="Y6" s="3">
        <v>17.850000000000001</v>
      </c>
      <c r="Z6" s="3">
        <v>16.96</v>
      </c>
      <c r="AA6" s="3">
        <v>15.82</v>
      </c>
    </row>
    <row r="7" spans="1:27" x14ac:dyDescent="0.3">
      <c r="A7" s="2">
        <v>2</v>
      </c>
      <c r="B7" s="2" t="s">
        <v>79</v>
      </c>
      <c r="C7" s="2" t="s">
        <v>78</v>
      </c>
      <c r="D7" s="3">
        <v>16.52</v>
      </c>
      <c r="E7" s="3">
        <v>16.149999999999999</v>
      </c>
      <c r="F7" s="3">
        <v>15.99</v>
      </c>
      <c r="G7" s="3">
        <v>15.95</v>
      </c>
      <c r="H7" s="3">
        <v>16.09</v>
      </c>
      <c r="I7" s="3">
        <v>16.59</v>
      </c>
      <c r="J7" s="3">
        <v>17.79</v>
      </c>
      <c r="K7" s="3">
        <v>19.27</v>
      </c>
      <c r="L7" s="3">
        <v>19.64</v>
      </c>
      <c r="M7" s="3">
        <v>19.77</v>
      </c>
      <c r="N7" s="3">
        <v>19.899999999999999</v>
      </c>
      <c r="O7" s="3">
        <v>19.95</v>
      </c>
      <c r="P7" s="3">
        <v>19.899999999999999</v>
      </c>
      <c r="Q7" s="3">
        <v>19.89</v>
      </c>
      <c r="R7" s="3">
        <v>19.760000000000002</v>
      </c>
      <c r="S7" s="3">
        <v>19.82</v>
      </c>
      <c r="T7" s="3">
        <v>20.079999999999998</v>
      </c>
      <c r="U7" s="3">
        <v>20.63</v>
      </c>
      <c r="V7" s="3">
        <v>20.69</v>
      </c>
      <c r="W7" s="3">
        <v>20.440000000000001</v>
      </c>
      <c r="X7" s="3">
        <v>20.04</v>
      </c>
      <c r="Y7" s="3">
        <v>19.329999999999998</v>
      </c>
      <c r="Z7" s="3">
        <v>18.38</v>
      </c>
      <c r="AA7" s="3">
        <v>17.27</v>
      </c>
    </row>
    <row r="8" spans="1:27" x14ac:dyDescent="0.3">
      <c r="A8" s="2">
        <v>3</v>
      </c>
      <c r="B8" s="2" t="s">
        <v>80</v>
      </c>
      <c r="C8" s="2" t="s">
        <v>78</v>
      </c>
      <c r="D8" s="3">
        <v>18.34</v>
      </c>
      <c r="E8" s="3">
        <v>17.920000000000002</v>
      </c>
      <c r="F8" s="3">
        <v>17.600000000000001</v>
      </c>
      <c r="G8" s="3">
        <v>17.53</v>
      </c>
      <c r="H8" s="3">
        <v>17.59</v>
      </c>
      <c r="I8" s="3">
        <v>18.03</v>
      </c>
      <c r="J8" s="3">
        <v>19.329999999999998</v>
      </c>
      <c r="K8" s="3">
        <v>21.07</v>
      </c>
      <c r="L8" s="3">
        <v>21.26</v>
      </c>
      <c r="M8" s="3">
        <v>21.23</v>
      </c>
      <c r="N8" s="3">
        <v>21.4</v>
      </c>
      <c r="O8" s="3">
        <v>21.51</v>
      </c>
      <c r="P8" s="3">
        <v>21.38</v>
      </c>
      <c r="Q8" s="3">
        <v>21.31</v>
      </c>
      <c r="R8" s="3">
        <v>21.14</v>
      </c>
      <c r="S8" s="3">
        <v>21.01</v>
      </c>
      <c r="T8" s="3">
        <v>21.09</v>
      </c>
      <c r="U8" s="3">
        <v>22.1</v>
      </c>
      <c r="V8" s="3">
        <v>22.63</v>
      </c>
      <c r="W8" s="3">
        <v>22.67</v>
      </c>
      <c r="X8" s="3">
        <v>22.5</v>
      </c>
      <c r="Y8" s="3">
        <v>21.73</v>
      </c>
      <c r="Z8" s="3">
        <v>20.53</v>
      </c>
      <c r="AA8" s="3">
        <v>19.21</v>
      </c>
    </row>
    <row r="9" spans="1:27" x14ac:dyDescent="0.3">
      <c r="A9" s="2">
        <v>4</v>
      </c>
      <c r="B9" s="2" t="s">
        <v>81</v>
      </c>
      <c r="C9" s="2" t="s">
        <v>78</v>
      </c>
      <c r="D9" s="3">
        <v>41.29</v>
      </c>
      <c r="E9" s="3">
        <v>41.67</v>
      </c>
      <c r="F9" s="3">
        <v>42.45</v>
      </c>
      <c r="G9" s="3">
        <v>43.4</v>
      </c>
      <c r="H9" s="3">
        <v>43.46</v>
      </c>
      <c r="I9" s="3">
        <v>43.18</v>
      </c>
      <c r="J9" s="3">
        <v>45.33</v>
      </c>
      <c r="K9" s="3">
        <v>47.8</v>
      </c>
      <c r="L9" s="3">
        <v>47.08</v>
      </c>
      <c r="M9" s="3">
        <v>45.82</v>
      </c>
      <c r="N9" s="3">
        <v>44.1</v>
      </c>
      <c r="O9" s="3">
        <v>42.87</v>
      </c>
      <c r="P9" s="3">
        <v>41.7</v>
      </c>
      <c r="Q9" s="3">
        <v>40.840000000000003</v>
      </c>
      <c r="R9" s="3">
        <v>39.67</v>
      </c>
      <c r="S9" s="3">
        <v>39.75</v>
      </c>
      <c r="T9" s="3">
        <v>39.61</v>
      </c>
      <c r="U9" s="3">
        <v>40.729999999999997</v>
      </c>
      <c r="V9" s="3">
        <v>41.98</v>
      </c>
      <c r="W9" s="3">
        <v>42.8</v>
      </c>
      <c r="X9" s="3">
        <v>42.62</v>
      </c>
      <c r="Y9" s="3">
        <v>42.03</v>
      </c>
      <c r="Z9" s="3">
        <v>40.380000000000003</v>
      </c>
      <c r="AA9" s="3">
        <v>42.24</v>
      </c>
    </row>
    <row r="10" spans="1:27" x14ac:dyDescent="0.3">
      <c r="A10" s="2">
        <v>5</v>
      </c>
      <c r="B10" s="2" t="s">
        <v>82</v>
      </c>
      <c r="C10" s="2" t="s">
        <v>78</v>
      </c>
      <c r="D10" s="3">
        <v>48.6</v>
      </c>
      <c r="E10" s="3">
        <v>48.79</v>
      </c>
      <c r="F10" s="3">
        <v>49.29</v>
      </c>
      <c r="G10" s="3">
        <v>49.92</v>
      </c>
      <c r="H10" s="3">
        <v>49.75</v>
      </c>
      <c r="I10" s="3">
        <v>48.94</v>
      </c>
      <c r="J10" s="3">
        <v>50.85</v>
      </c>
      <c r="K10" s="3">
        <v>53</v>
      </c>
      <c r="L10" s="3">
        <v>52.26</v>
      </c>
      <c r="M10" s="3">
        <v>51.09</v>
      </c>
      <c r="N10" s="3">
        <v>49.82</v>
      </c>
      <c r="O10" s="3">
        <v>48.59</v>
      </c>
      <c r="P10" s="3">
        <v>47.3</v>
      </c>
      <c r="Q10" s="3">
        <v>46.53</v>
      </c>
      <c r="R10" s="3">
        <v>45.67</v>
      </c>
      <c r="S10" s="3">
        <v>45.96</v>
      </c>
      <c r="T10" s="3">
        <v>46.75</v>
      </c>
      <c r="U10" s="3">
        <v>48.68</v>
      </c>
      <c r="V10" s="3">
        <v>49.46</v>
      </c>
      <c r="W10" s="3">
        <v>49.65</v>
      </c>
      <c r="X10" s="3">
        <v>48.91</v>
      </c>
      <c r="Y10" s="3">
        <v>48.08</v>
      </c>
      <c r="Z10" s="3">
        <v>47.5</v>
      </c>
      <c r="AA10" s="3">
        <v>49.26</v>
      </c>
    </row>
    <row r="11" spans="1:27" x14ac:dyDescent="0.3">
      <c r="A11" s="2">
        <v>6</v>
      </c>
      <c r="B11" s="2" t="s">
        <v>83</v>
      </c>
      <c r="C11" s="2" t="s">
        <v>78</v>
      </c>
      <c r="D11" s="3">
        <v>55.15</v>
      </c>
      <c r="E11" s="3">
        <v>55.64</v>
      </c>
      <c r="F11" s="3">
        <v>55.83</v>
      </c>
      <c r="G11" s="3">
        <v>56.57</v>
      </c>
      <c r="H11" s="3">
        <v>56.17</v>
      </c>
      <c r="I11" s="3">
        <v>55.45</v>
      </c>
      <c r="J11" s="3">
        <v>56.89</v>
      </c>
      <c r="K11" s="3">
        <v>59.55</v>
      </c>
      <c r="L11" s="3">
        <v>59.82</v>
      </c>
      <c r="M11" s="3">
        <v>58.57</v>
      </c>
      <c r="N11" s="3">
        <v>57.11</v>
      </c>
      <c r="O11" s="3">
        <v>55.67</v>
      </c>
      <c r="P11" s="3">
        <v>53.82</v>
      </c>
      <c r="Q11" s="3">
        <v>52.28</v>
      </c>
      <c r="R11" s="3">
        <v>50.81</v>
      </c>
      <c r="S11" s="3">
        <v>50.59</v>
      </c>
      <c r="T11" s="3">
        <v>50.6</v>
      </c>
      <c r="U11" s="3">
        <v>51.16</v>
      </c>
      <c r="V11" s="3">
        <v>52.02</v>
      </c>
      <c r="W11" s="3">
        <v>52.51</v>
      </c>
      <c r="X11" s="3">
        <v>52.4</v>
      </c>
      <c r="Y11" s="3">
        <v>52.7</v>
      </c>
      <c r="Z11" s="3">
        <v>52.48</v>
      </c>
      <c r="AA11" s="3">
        <v>54.39</v>
      </c>
    </row>
    <row r="13" spans="1:27" x14ac:dyDescent="0.3">
      <c r="A13" s="34" t="s">
        <v>14</v>
      </c>
    </row>
  </sheetData>
  <conditionalFormatting sqref="A11:C11 D6:AA11">
    <cfRule type="cellIs" dxfId="2" priority="3" stopIfTrue="1" operator="equal">
      <formula>0</formula>
    </cfRule>
  </conditionalFormatting>
  <conditionalFormatting sqref="A10:C10">
    <cfRule type="cellIs" dxfId="1" priority="1" stopIfTrue="1" operator="equal">
      <formula>0</formula>
    </cfRule>
  </conditionalFormatting>
  <conditionalFormatting sqref="A6:C9">
    <cfRule type="cellIs" dxfId="0" priority="2" stopIfTrue="1" operator="equal">
      <formula>0</formula>
    </cfRule>
  </conditionalFormatting>
  <hyperlinks>
    <hyperlink ref="A1" location="Menu!A1" display="Back to main menu"/>
    <hyperlink ref="A13" location="Menu!A1" display="Back to main menu"/>
  </hyperlinks>
  <pageMargins left="0.5" right="0.5" top="0.5" bottom="0.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view="pageBreakPreview" zoomScaleNormal="100" zoomScaleSheetLayoutView="100" workbookViewId="0"/>
  </sheetViews>
  <sheetFormatPr defaultRowHeight="14.4" x14ac:dyDescent="0.3"/>
  <cols>
    <col min="1" max="1" width="16.44140625" customWidth="1"/>
    <col min="2" max="4" width="19" customWidth="1"/>
  </cols>
  <sheetData>
    <row r="1" spans="1:4" x14ac:dyDescent="0.3">
      <c r="A1" s="34" t="s">
        <v>14</v>
      </c>
    </row>
    <row r="2" spans="1:4" ht="12.75" customHeight="1" x14ac:dyDescent="0.3">
      <c r="A2" s="5" t="s">
        <v>12</v>
      </c>
      <c r="B2" s="17"/>
      <c r="C2" s="17"/>
      <c r="D2" s="17"/>
    </row>
    <row r="3" spans="1:4" ht="12.75" customHeight="1" x14ac:dyDescent="0.3">
      <c r="A3" s="17"/>
      <c r="B3" s="17"/>
      <c r="C3" s="17"/>
      <c r="D3" s="17"/>
    </row>
    <row r="4" spans="1:4" ht="12.75" customHeight="1" x14ac:dyDescent="0.3">
      <c r="A4" s="17"/>
      <c r="B4" s="17"/>
      <c r="C4" s="17"/>
      <c r="D4" s="17"/>
    </row>
    <row r="5" spans="1:4" ht="66.599999999999994" thickBot="1" x14ac:dyDescent="0.35">
      <c r="A5" s="12" t="s">
        <v>27</v>
      </c>
      <c r="B5" s="12" t="s">
        <v>84</v>
      </c>
      <c r="C5" s="12" t="s">
        <v>85</v>
      </c>
      <c r="D5" s="12" t="s">
        <v>86</v>
      </c>
    </row>
    <row r="6" spans="1:4" ht="12.75" customHeight="1" thickTop="1" x14ac:dyDescent="0.3">
      <c r="A6" s="11" t="s">
        <v>31</v>
      </c>
      <c r="B6" s="7">
        <v>8653</v>
      </c>
      <c r="C6" s="7">
        <v>17800</v>
      </c>
      <c r="D6" s="7">
        <v>26453</v>
      </c>
    </row>
    <row r="7" spans="1:4" ht="12.75" customHeight="1" x14ac:dyDescent="0.3">
      <c r="A7" s="11" t="s">
        <v>32</v>
      </c>
      <c r="B7" s="7">
        <v>9348.0289999999986</v>
      </c>
      <c r="C7" s="7">
        <v>657</v>
      </c>
      <c r="D7" s="7">
        <v>10005.028999999999</v>
      </c>
    </row>
    <row r="8" spans="1:4" ht="12.75" customHeight="1" x14ac:dyDescent="0.3">
      <c r="A8" s="11" t="s">
        <v>33</v>
      </c>
      <c r="B8" s="7">
        <v>160</v>
      </c>
      <c r="C8" s="7">
        <v>17600</v>
      </c>
      <c r="D8" s="7">
        <v>17760</v>
      </c>
    </row>
    <row r="9" spans="1:4" ht="12.75" customHeight="1" x14ac:dyDescent="0.3">
      <c r="A9" s="11" t="s">
        <v>34</v>
      </c>
      <c r="B9" s="7">
        <v>259</v>
      </c>
      <c r="C9" s="7">
        <v>6000</v>
      </c>
      <c r="D9" s="7">
        <v>6259</v>
      </c>
    </row>
    <row r="10" spans="1:4" ht="12.75" customHeight="1" x14ac:dyDescent="0.3">
      <c r="A10" s="11" t="s">
        <v>35</v>
      </c>
      <c r="B10" s="7">
        <v>41</v>
      </c>
      <c r="C10" s="7">
        <v>0</v>
      </c>
      <c r="D10" s="7">
        <v>41</v>
      </c>
    </row>
    <row r="11" spans="1:4" ht="12.75" customHeight="1" x14ac:dyDescent="0.3">
      <c r="A11" s="11" t="s">
        <v>87</v>
      </c>
      <c r="B11" s="7">
        <v>0</v>
      </c>
      <c r="C11" s="7">
        <v>15000</v>
      </c>
      <c r="D11" s="7">
        <v>15000</v>
      </c>
    </row>
    <row r="12" spans="1:4" ht="12.75" customHeight="1" x14ac:dyDescent="0.3">
      <c r="A12" s="11" t="s">
        <v>37</v>
      </c>
      <c r="B12" s="7">
        <v>807.60000000000014</v>
      </c>
      <c r="C12" s="7">
        <v>5936.4</v>
      </c>
      <c r="D12" s="7">
        <v>6744</v>
      </c>
    </row>
    <row r="13" spans="1:4" ht="12.75" customHeight="1" x14ac:dyDescent="0.3">
      <c r="A13" s="11" t="s">
        <v>38</v>
      </c>
      <c r="B13" s="8">
        <v>331</v>
      </c>
      <c r="C13" s="8">
        <v>3800</v>
      </c>
      <c r="D13" s="8">
        <v>4131</v>
      </c>
    </row>
    <row r="14" spans="1:4" ht="12.75" customHeight="1" x14ac:dyDescent="0.3">
      <c r="A14" s="11" t="s">
        <v>39</v>
      </c>
      <c r="B14" s="7">
        <v>0</v>
      </c>
      <c r="C14" s="7">
        <v>2000</v>
      </c>
      <c r="D14" s="7">
        <v>2000</v>
      </c>
    </row>
    <row r="15" spans="1:4" ht="12.75" customHeight="1" x14ac:dyDescent="0.3">
      <c r="A15" s="10" t="s">
        <v>40</v>
      </c>
      <c r="B15" s="15">
        <v>19599.628999999997</v>
      </c>
      <c r="C15" s="15">
        <v>68793.399999999994</v>
      </c>
      <c r="D15" s="14">
        <v>88393.028999999995</v>
      </c>
    </row>
    <row r="17" spans="1:1" x14ac:dyDescent="0.3">
      <c r="A17" s="34" t="s">
        <v>14</v>
      </c>
    </row>
  </sheetData>
  <hyperlinks>
    <hyperlink ref="A1" location="Menu!A1" display="Back to main menu"/>
    <hyperlink ref="A17" location="Menu!A1" display="Back to main menu"/>
  </hyperlink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view="pageBreakPreview" zoomScaleNormal="100" zoomScaleSheetLayoutView="100" workbookViewId="0"/>
  </sheetViews>
  <sheetFormatPr defaultColWidth="8.88671875" defaultRowHeight="13.2" x14ac:dyDescent="0.25"/>
  <cols>
    <col min="1" max="1" width="15.5546875" style="6" bestFit="1" customWidth="1"/>
    <col min="2" max="4" width="18.33203125" style="6" customWidth="1"/>
    <col min="5" max="16384" width="8.88671875" style="6"/>
  </cols>
  <sheetData>
    <row r="1" spans="1:5" x14ac:dyDescent="0.25">
      <c r="A1" s="34" t="s">
        <v>14</v>
      </c>
    </row>
    <row r="2" spans="1:5" x14ac:dyDescent="0.25">
      <c r="A2" s="5" t="s">
        <v>13</v>
      </c>
      <c r="B2" s="17"/>
      <c r="C2" s="17"/>
      <c r="D2" s="17"/>
      <c r="E2" s="18"/>
    </row>
    <row r="3" spans="1:5" x14ac:dyDescent="0.25">
      <c r="A3" s="13"/>
      <c r="B3" s="17"/>
      <c r="C3" s="17"/>
      <c r="D3" s="17"/>
      <c r="E3" s="18"/>
    </row>
    <row r="4" spans="1:5" x14ac:dyDescent="0.25">
      <c r="A4" s="11"/>
      <c r="B4" s="17"/>
      <c r="C4" s="17"/>
      <c r="D4" s="17"/>
      <c r="E4" s="18"/>
    </row>
    <row r="5" spans="1:5" ht="53.4" thickBot="1" x14ac:dyDescent="0.3">
      <c r="A5" s="12" t="s">
        <v>27</v>
      </c>
      <c r="B5" s="12" t="s">
        <v>88</v>
      </c>
      <c r="C5" s="12" t="s">
        <v>89</v>
      </c>
      <c r="D5" s="12" t="s">
        <v>90</v>
      </c>
    </row>
    <row r="6" spans="1:5" ht="12.75" customHeight="1" thickTop="1" x14ac:dyDescent="0.25">
      <c r="A6" s="11" t="s">
        <v>31</v>
      </c>
      <c r="B6" s="7">
        <v>69.823999999999998</v>
      </c>
      <c r="C6" s="7">
        <v>63.303000000000004</v>
      </c>
      <c r="D6" s="7">
        <v>133.12700000000001</v>
      </c>
    </row>
    <row r="7" spans="1:5" ht="12.75" customHeight="1" x14ac:dyDescent="0.25">
      <c r="A7" s="11" t="s">
        <v>32</v>
      </c>
      <c r="B7" s="7">
        <v>40.787999999999997</v>
      </c>
      <c r="C7" s="7">
        <v>2.714</v>
      </c>
      <c r="D7" s="7">
        <v>43.501999999999995</v>
      </c>
    </row>
    <row r="8" spans="1:5" ht="12.75" customHeight="1" x14ac:dyDescent="0.25">
      <c r="A8" s="11" t="s">
        <v>33</v>
      </c>
      <c r="B8" s="7">
        <v>1.774</v>
      </c>
      <c r="C8" s="7">
        <v>61.585000000000001</v>
      </c>
      <c r="D8" s="7">
        <v>63.359000000000002</v>
      </c>
    </row>
    <row r="9" spans="1:5" ht="12.75" customHeight="1" x14ac:dyDescent="0.25">
      <c r="A9" s="11" t="s">
        <v>34</v>
      </c>
      <c r="B9" s="7">
        <v>0.60899999999999999</v>
      </c>
      <c r="C9" s="7">
        <v>10.952999999999999</v>
      </c>
      <c r="D9" s="7">
        <v>11.561999999999999</v>
      </c>
    </row>
    <row r="10" spans="1:5" ht="12.75" customHeight="1" x14ac:dyDescent="0.25">
      <c r="A10" s="11" t="s">
        <v>35</v>
      </c>
      <c r="B10" s="7">
        <v>0.13800000000000001</v>
      </c>
      <c r="C10" s="7">
        <v>0</v>
      </c>
      <c r="D10" s="7">
        <v>0.13800000000000001</v>
      </c>
    </row>
    <row r="11" spans="1:5" ht="12.75" customHeight="1" x14ac:dyDescent="0.25">
      <c r="A11" s="11" t="s">
        <v>87</v>
      </c>
      <c r="B11" s="7">
        <v>0</v>
      </c>
      <c r="C11" s="7">
        <v>11.615</v>
      </c>
      <c r="D11" s="7">
        <v>11.615</v>
      </c>
    </row>
    <row r="12" spans="1:5" ht="12.75" customHeight="1" x14ac:dyDescent="0.25">
      <c r="A12" s="11" t="s">
        <v>37</v>
      </c>
      <c r="B12" s="7">
        <v>0</v>
      </c>
      <c r="C12" s="7">
        <v>0.100216</v>
      </c>
      <c r="D12" s="7">
        <v>0.100216</v>
      </c>
    </row>
    <row r="13" spans="1:5" ht="12.75" customHeight="1" x14ac:dyDescent="0.25">
      <c r="A13" s="11" t="s">
        <v>38</v>
      </c>
      <c r="B13" s="8">
        <v>0</v>
      </c>
      <c r="C13" s="8">
        <v>30.370999999999999</v>
      </c>
      <c r="D13" s="8">
        <v>30.370999999999999</v>
      </c>
    </row>
    <row r="14" spans="1:5" ht="12.75" customHeight="1" x14ac:dyDescent="0.25">
      <c r="A14" s="11" t="s">
        <v>39</v>
      </c>
      <c r="B14" s="7">
        <v>0</v>
      </c>
      <c r="C14" s="7">
        <v>5.0632000000000003E-2</v>
      </c>
      <c r="D14" s="7">
        <v>5.0632000000000003E-2</v>
      </c>
    </row>
    <row r="15" spans="1:5" ht="12.75" customHeight="1" x14ac:dyDescent="0.25">
      <c r="A15" s="10" t="s">
        <v>40</v>
      </c>
      <c r="B15" s="15">
        <v>113.133</v>
      </c>
      <c r="C15" s="15">
        <v>180.69184800000002</v>
      </c>
      <c r="D15" s="14">
        <v>293.82484800000003</v>
      </c>
    </row>
    <row r="17" spans="1:1" x14ac:dyDescent="0.25">
      <c r="A17" s="34" t="s">
        <v>14</v>
      </c>
    </row>
  </sheetData>
  <hyperlinks>
    <hyperlink ref="A1" location="Menu!A1" display="Back to main menu"/>
    <hyperlink ref="A17" location="Menu!A1" display="Back to main menu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"/>
  <sheetViews>
    <sheetView showGridLines="0" view="pageBreakPreview" zoomScaleNormal="100" zoomScaleSheetLayoutView="100" workbookViewId="0">
      <selection activeCell="A9" sqref="A9"/>
    </sheetView>
  </sheetViews>
  <sheetFormatPr defaultColWidth="8.88671875" defaultRowHeight="13.2" x14ac:dyDescent="0.25"/>
  <cols>
    <col min="1" max="1" width="23.33203125" style="6" customWidth="1"/>
    <col min="2" max="3" width="17.109375" style="6" customWidth="1"/>
    <col min="4" max="16384" width="8.88671875" style="6"/>
  </cols>
  <sheetData>
    <row r="1" spans="1:4 16383:16383" x14ac:dyDescent="0.25">
      <c r="A1" s="34" t="s">
        <v>14</v>
      </c>
    </row>
    <row r="2" spans="1:4 16383:16383" x14ac:dyDescent="0.25">
      <c r="A2" s="5" t="s">
        <v>92</v>
      </c>
      <c r="B2" s="17"/>
      <c r="C2" s="17"/>
      <c r="D2" s="18"/>
    </row>
    <row r="3" spans="1:4 16383:16383" x14ac:dyDescent="0.25">
      <c r="A3" s="13"/>
      <c r="B3" s="17"/>
      <c r="C3" s="17"/>
      <c r="D3" s="18"/>
    </row>
    <row r="4" spans="1:4 16383:16383" ht="39.6" x14ac:dyDescent="0.25">
      <c r="A4" s="47" t="s">
        <v>102</v>
      </c>
      <c r="B4" s="43" t="s">
        <v>99</v>
      </c>
      <c r="C4" s="43" t="s">
        <v>100</v>
      </c>
    </row>
    <row r="5" spans="1:4 16383:16383" ht="12.75" customHeight="1" x14ac:dyDescent="0.25">
      <c r="A5" s="40" t="s">
        <v>93</v>
      </c>
      <c r="B5" s="37">
        <v>51.462410454398764</v>
      </c>
      <c r="C5" s="37">
        <v>98.567633797872872</v>
      </c>
    </row>
    <row r="6" spans="1:4 16383:16383" ht="12.75" customHeight="1" x14ac:dyDescent="0.25">
      <c r="A6" s="40" t="s">
        <v>94</v>
      </c>
      <c r="B6" s="37">
        <v>49.959869212425438</v>
      </c>
      <c r="C6" s="37">
        <v>67.281044552362417</v>
      </c>
    </row>
    <row r="7" spans="1:4 16383:16383" ht="12.75" customHeight="1" x14ac:dyDescent="0.25">
      <c r="A7" s="40" t="s">
        <v>95</v>
      </c>
      <c r="B7" s="37">
        <v>39.301190514828171</v>
      </c>
      <c r="C7" s="37">
        <v>74.402650939950732</v>
      </c>
    </row>
    <row r="8" spans="1:4 16383:16383" ht="12.75" customHeight="1" x14ac:dyDescent="0.25">
      <c r="A8" s="40" t="s">
        <v>96</v>
      </c>
      <c r="B8" s="37">
        <v>10.112096271047388</v>
      </c>
      <c r="C8" s="37">
        <v>12.793574849121981</v>
      </c>
    </row>
    <row r="9" spans="1:4 16383:16383" ht="12.75" customHeight="1" x14ac:dyDescent="0.25">
      <c r="A9" s="40" t="s">
        <v>97</v>
      </c>
      <c r="B9" s="37">
        <v>10.001369133944577</v>
      </c>
      <c r="C9" s="37">
        <v>34.078419812347249</v>
      </c>
    </row>
    <row r="10" spans="1:4 16383:16383" ht="12.75" customHeight="1" x14ac:dyDescent="0.25">
      <c r="A10" s="41" t="s">
        <v>98</v>
      </c>
      <c r="B10" s="38">
        <v>5.7822843319341946</v>
      </c>
      <c r="C10" s="38">
        <v>6.6740770400473464</v>
      </c>
    </row>
    <row r="11" spans="1:4 16383:16383" ht="12.75" customHeight="1" x14ac:dyDescent="0.25">
      <c r="A11" s="44" t="s">
        <v>40</v>
      </c>
      <c r="B11" s="42">
        <v>166.61921991857852</v>
      </c>
      <c r="C11" s="42">
        <v>293.79740099170255</v>
      </c>
      <c r="XFC11" s="39">
        <f>SUM(B11:XFB11)</f>
        <v>460.41662091028104</v>
      </c>
    </row>
    <row r="13" spans="1:4 16383:16383" x14ac:dyDescent="0.25">
      <c r="A13" s="34" t="s">
        <v>14</v>
      </c>
    </row>
  </sheetData>
  <hyperlinks>
    <hyperlink ref="A1" location="Menu!A1" display="Back to main menu"/>
    <hyperlink ref="A13" location="Menu!A1" display="Back to main menu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2">
    <pageSetUpPr fitToPage="1"/>
  </sheetPr>
  <dimension ref="A1:W11"/>
  <sheetViews>
    <sheetView view="pageBreakPreview" zoomScaleNormal="100" zoomScaleSheetLayoutView="100" workbookViewId="0">
      <selection activeCell="A2" sqref="A2"/>
    </sheetView>
  </sheetViews>
  <sheetFormatPr defaultColWidth="9.109375" defaultRowHeight="13.2" x14ac:dyDescent="0.3"/>
  <cols>
    <col min="1" max="1" width="18.109375" style="2" customWidth="1"/>
    <col min="2" max="2" width="46.33203125" style="2" bestFit="1" customWidth="1"/>
    <col min="3" max="3" width="28.88671875" style="2" bestFit="1" customWidth="1"/>
    <col min="4" max="23" width="6.6640625" style="2" customWidth="1"/>
    <col min="24" max="24" width="2.6640625" style="2" customWidth="1"/>
    <col min="25" max="16384" width="9.109375" style="2"/>
  </cols>
  <sheetData>
    <row r="1" spans="1:23" x14ac:dyDescent="0.3">
      <c r="A1" s="34" t="s">
        <v>14</v>
      </c>
    </row>
    <row r="2" spans="1:23" x14ac:dyDescent="0.3">
      <c r="A2" s="1" t="s">
        <v>2</v>
      </c>
    </row>
    <row r="3" spans="1:23" ht="5.0999999999999996" customHeight="1" x14ac:dyDescent="0.3"/>
    <row r="4" spans="1:23" x14ac:dyDescent="0.3">
      <c r="A4" s="1" t="s">
        <v>15</v>
      </c>
      <c r="B4" s="1" t="s">
        <v>16</v>
      </c>
      <c r="C4" s="1" t="s">
        <v>17</v>
      </c>
      <c r="D4" s="1" t="s">
        <v>18</v>
      </c>
    </row>
    <row r="5" spans="1:23" ht="30" customHeight="1" x14ac:dyDescent="0.3">
      <c r="D5" s="1">
        <v>2023</v>
      </c>
      <c r="E5" s="1">
        <v>2024</v>
      </c>
      <c r="F5" s="1">
        <v>2025</v>
      </c>
      <c r="G5" s="1">
        <v>2026</v>
      </c>
      <c r="H5" s="1">
        <v>2027</v>
      </c>
      <c r="I5" s="1">
        <v>2028</v>
      </c>
      <c r="J5" s="1">
        <v>2029</v>
      </c>
      <c r="K5" s="1">
        <v>2030</v>
      </c>
      <c r="L5" s="1">
        <v>2031</v>
      </c>
      <c r="M5" s="1">
        <v>2032</v>
      </c>
      <c r="N5" s="1">
        <v>2033</v>
      </c>
      <c r="O5" s="1">
        <v>2034</v>
      </c>
      <c r="P5" s="1">
        <v>2035</v>
      </c>
      <c r="Q5" s="1">
        <v>2036</v>
      </c>
      <c r="R5" s="1">
        <v>2037</v>
      </c>
      <c r="S5" s="1">
        <v>2038</v>
      </c>
      <c r="T5" s="1">
        <v>2039</v>
      </c>
      <c r="U5" s="1">
        <v>2040</v>
      </c>
      <c r="V5" s="1">
        <v>2041</v>
      </c>
      <c r="W5" s="1">
        <v>2042</v>
      </c>
    </row>
    <row r="6" spans="1:23" x14ac:dyDescent="0.3">
      <c r="A6" s="2">
        <v>1</v>
      </c>
      <c r="B6" s="2" t="s">
        <v>19</v>
      </c>
      <c r="C6" s="2" t="s">
        <v>20</v>
      </c>
      <c r="D6" s="3">
        <v>24.36</v>
      </c>
      <c r="E6" s="3">
        <v>24.73</v>
      </c>
      <c r="F6" s="3">
        <v>25.07</v>
      </c>
      <c r="G6" s="3">
        <v>25.4</v>
      </c>
      <c r="H6" s="3">
        <v>25.57</v>
      </c>
      <c r="I6" s="3">
        <v>25.78</v>
      </c>
      <c r="J6" s="3">
        <v>26.4</v>
      </c>
      <c r="K6" s="3">
        <v>26.69</v>
      </c>
      <c r="L6" s="3">
        <v>26.87</v>
      </c>
      <c r="M6" s="3">
        <v>26.99</v>
      </c>
      <c r="N6" s="3">
        <v>27.22</v>
      </c>
      <c r="O6" s="3">
        <v>27.48</v>
      </c>
      <c r="P6" s="3">
        <v>27.83</v>
      </c>
      <c r="Q6" s="3">
        <v>28.16</v>
      </c>
      <c r="R6" s="3">
        <v>28.62</v>
      </c>
      <c r="S6" s="3">
        <v>29.17</v>
      </c>
      <c r="T6" s="3">
        <v>29.7</v>
      </c>
      <c r="U6" s="3">
        <v>30.23</v>
      </c>
      <c r="V6" s="3">
        <v>30.8</v>
      </c>
      <c r="W6" s="3">
        <v>31.34</v>
      </c>
    </row>
    <row r="7" spans="1:23" x14ac:dyDescent="0.3">
      <c r="A7" s="2">
        <v>2</v>
      </c>
      <c r="B7" s="2" t="s">
        <v>21</v>
      </c>
      <c r="C7" s="2" t="s">
        <v>20</v>
      </c>
      <c r="D7" s="3">
        <v>22.05</v>
      </c>
      <c r="E7" s="3">
        <v>22.73</v>
      </c>
      <c r="F7" s="3">
        <v>23.07</v>
      </c>
      <c r="G7" s="3">
        <v>23.51</v>
      </c>
      <c r="H7" s="3">
        <v>23.8</v>
      </c>
      <c r="I7" s="3">
        <v>24.1</v>
      </c>
      <c r="J7" s="3">
        <v>24.62</v>
      </c>
      <c r="K7" s="3">
        <v>24.89</v>
      </c>
      <c r="L7" s="3">
        <v>25.12</v>
      </c>
      <c r="M7" s="3">
        <v>25.28</v>
      </c>
      <c r="N7" s="3">
        <v>25.62</v>
      </c>
      <c r="O7" s="3">
        <v>25.91</v>
      </c>
      <c r="P7" s="3">
        <v>26.52</v>
      </c>
      <c r="Q7" s="3">
        <v>26.94</v>
      </c>
      <c r="R7" s="3">
        <v>27.52</v>
      </c>
      <c r="S7" s="3">
        <v>28.21</v>
      </c>
      <c r="T7" s="3">
        <v>28.87</v>
      </c>
      <c r="U7" s="3">
        <v>29.53</v>
      </c>
      <c r="V7" s="3">
        <v>30.18</v>
      </c>
      <c r="W7" s="3">
        <v>30.54</v>
      </c>
    </row>
    <row r="8" spans="1:23" x14ac:dyDescent="0.3">
      <c r="A8" s="2">
        <v>3</v>
      </c>
      <c r="B8" s="2" t="s">
        <v>22</v>
      </c>
      <c r="C8" s="2" t="s">
        <v>20</v>
      </c>
      <c r="D8" s="3">
        <v>24.28</v>
      </c>
      <c r="E8" s="3">
        <v>24.54</v>
      </c>
      <c r="F8" s="3">
        <v>24.73</v>
      </c>
      <c r="G8" s="3">
        <v>24.9</v>
      </c>
      <c r="H8" s="3">
        <v>24.92</v>
      </c>
      <c r="I8" s="3">
        <v>24.95</v>
      </c>
      <c r="J8" s="3">
        <v>25.34</v>
      </c>
      <c r="K8" s="3">
        <v>25.42</v>
      </c>
      <c r="L8" s="3">
        <v>25.43</v>
      </c>
      <c r="M8" s="3">
        <v>25.43</v>
      </c>
      <c r="N8" s="3">
        <v>25.53</v>
      </c>
      <c r="O8" s="3">
        <v>25.67</v>
      </c>
      <c r="P8" s="3">
        <v>25.91</v>
      </c>
      <c r="Q8" s="3">
        <v>26.22</v>
      </c>
      <c r="R8" s="3">
        <v>26.53</v>
      </c>
      <c r="S8" s="3">
        <v>26.81</v>
      </c>
      <c r="T8" s="3">
        <v>27.29</v>
      </c>
      <c r="U8" s="3">
        <v>27.83</v>
      </c>
      <c r="V8" s="3">
        <v>28.34</v>
      </c>
      <c r="W8" s="3">
        <v>28.71</v>
      </c>
    </row>
    <row r="9" spans="1:23" x14ac:dyDescent="0.3">
      <c r="A9" s="2">
        <v>4</v>
      </c>
      <c r="B9" s="2" t="s">
        <v>23</v>
      </c>
      <c r="C9" s="2" t="s">
        <v>20</v>
      </c>
      <c r="D9" s="3">
        <v>21.98</v>
      </c>
      <c r="E9" s="3">
        <v>22.56</v>
      </c>
      <c r="F9" s="3">
        <v>22.76</v>
      </c>
      <c r="G9" s="3">
        <v>23.07</v>
      </c>
      <c r="H9" s="3">
        <v>23.24</v>
      </c>
      <c r="I9" s="3">
        <v>23.39</v>
      </c>
      <c r="J9" s="3">
        <v>23.75</v>
      </c>
      <c r="K9" s="3">
        <v>23.86</v>
      </c>
      <c r="L9" s="3">
        <v>23.96</v>
      </c>
      <c r="M9" s="3">
        <v>24.04</v>
      </c>
      <c r="N9" s="3">
        <v>24.29</v>
      </c>
      <c r="O9" s="3">
        <v>24.47</v>
      </c>
      <c r="P9" s="3">
        <v>24.96</v>
      </c>
      <c r="Q9" s="3">
        <v>25.29</v>
      </c>
      <c r="R9" s="3">
        <v>25.93</v>
      </c>
      <c r="S9" s="3">
        <v>26.53</v>
      </c>
      <c r="T9" s="3">
        <v>27.19</v>
      </c>
      <c r="U9" s="3">
        <v>27.85</v>
      </c>
      <c r="V9" s="3">
        <v>28.5</v>
      </c>
      <c r="W9" s="3">
        <v>28.86</v>
      </c>
    </row>
    <row r="11" spans="1:23" x14ac:dyDescent="0.3">
      <c r="A11" s="34" t="s">
        <v>14</v>
      </c>
    </row>
  </sheetData>
  <conditionalFormatting sqref="C6:C9">
    <cfRule type="cellIs" dxfId="22" priority="3" stopIfTrue="1" operator="equal">
      <formula>0</formula>
    </cfRule>
  </conditionalFormatting>
  <conditionalFormatting sqref="A6:B9">
    <cfRule type="cellIs" dxfId="21" priority="2" stopIfTrue="1" operator="equal">
      <formula>0</formula>
    </cfRule>
  </conditionalFormatting>
  <conditionalFormatting sqref="D6:W9">
    <cfRule type="cellIs" dxfId="20" priority="1" stopIfTrue="1" operator="equal">
      <formula>0</formula>
    </cfRule>
  </conditionalFormatting>
  <hyperlinks>
    <hyperlink ref="A1" location="Menu!A1" display="Back to main menu"/>
    <hyperlink ref="A11" location="Menu!A1" display="Back to main menu"/>
  </hyperlinks>
  <pageMargins left="0.5" right="0.5" top="0.5" bottom="0.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1">
    <pageSetUpPr fitToPage="1"/>
  </sheetPr>
  <dimension ref="A1:W11"/>
  <sheetViews>
    <sheetView view="pageBreakPreview" zoomScaleNormal="100" zoomScaleSheetLayoutView="100" workbookViewId="0">
      <selection activeCell="A2" sqref="A2:W7"/>
    </sheetView>
  </sheetViews>
  <sheetFormatPr defaultColWidth="9.109375" defaultRowHeight="13.2" x14ac:dyDescent="0.3"/>
  <cols>
    <col min="1" max="1" width="16.6640625" style="2" customWidth="1"/>
    <col min="2" max="2" width="46.33203125" style="2" bestFit="1" customWidth="1"/>
    <col min="3" max="3" width="28.88671875" style="2" bestFit="1" customWidth="1"/>
    <col min="4" max="23" width="6.6640625" style="2" customWidth="1"/>
    <col min="24" max="24" width="2.6640625" style="2" customWidth="1"/>
    <col min="25" max="16384" width="9.109375" style="2"/>
  </cols>
  <sheetData>
    <row r="1" spans="1:23" x14ac:dyDescent="0.3">
      <c r="A1" s="34" t="s">
        <v>14</v>
      </c>
    </row>
    <row r="2" spans="1:23" x14ac:dyDescent="0.3">
      <c r="A2" s="1" t="s">
        <v>3</v>
      </c>
    </row>
    <row r="3" spans="1:23" ht="5.0999999999999996" customHeight="1" x14ac:dyDescent="0.3"/>
    <row r="4" spans="1:23" x14ac:dyDescent="0.3">
      <c r="A4" s="1" t="s">
        <v>15</v>
      </c>
      <c r="B4" s="1" t="s">
        <v>16</v>
      </c>
      <c r="C4" s="1" t="s">
        <v>17</v>
      </c>
      <c r="D4" s="1" t="s">
        <v>18</v>
      </c>
    </row>
    <row r="5" spans="1:23" ht="30" customHeight="1" x14ac:dyDescent="0.3">
      <c r="D5" s="1">
        <v>2023</v>
      </c>
      <c r="E5" s="1">
        <v>2024</v>
      </c>
      <c r="F5" s="1">
        <v>2025</v>
      </c>
      <c r="G5" s="1">
        <v>2026</v>
      </c>
      <c r="H5" s="1">
        <v>2027</v>
      </c>
      <c r="I5" s="1">
        <v>2028</v>
      </c>
      <c r="J5" s="1">
        <v>2029</v>
      </c>
      <c r="K5" s="1">
        <v>2030</v>
      </c>
      <c r="L5" s="1">
        <v>2031</v>
      </c>
      <c r="M5" s="1">
        <v>2032</v>
      </c>
      <c r="N5" s="1">
        <v>2033</v>
      </c>
      <c r="O5" s="1">
        <v>2034</v>
      </c>
      <c r="P5" s="1">
        <v>2035</v>
      </c>
      <c r="Q5" s="1">
        <v>2036</v>
      </c>
      <c r="R5" s="1">
        <v>2037</v>
      </c>
      <c r="S5" s="1">
        <v>2038</v>
      </c>
      <c r="T5" s="1">
        <v>2039</v>
      </c>
      <c r="U5" s="1">
        <v>2040</v>
      </c>
      <c r="V5" s="1">
        <v>2041</v>
      </c>
      <c r="W5" s="1">
        <v>2042</v>
      </c>
    </row>
    <row r="6" spans="1:23" x14ac:dyDescent="0.3">
      <c r="A6" s="2">
        <v>1</v>
      </c>
      <c r="B6" s="2" t="s">
        <v>24</v>
      </c>
      <c r="C6" s="2" t="s">
        <v>25</v>
      </c>
      <c r="D6" s="3">
        <v>146.68</v>
      </c>
      <c r="E6" s="3">
        <v>150.09</v>
      </c>
      <c r="F6" s="3">
        <v>152</v>
      </c>
      <c r="G6" s="3">
        <v>154.53</v>
      </c>
      <c r="H6" s="3">
        <v>156</v>
      </c>
      <c r="I6" s="3">
        <v>158.03</v>
      </c>
      <c r="J6" s="3">
        <v>162.87</v>
      </c>
      <c r="K6" s="3">
        <v>165.07</v>
      </c>
      <c r="L6" s="3">
        <v>166.48</v>
      </c>
      <c r="M6" s="3">
        <v>168.04</v>
      </c>
      <c r="N6" s="3">
        <v>170.09</v>
      </c>
      <c r="O6" s="3">
        <v>172.71</v>
      </c>
      <c r="P6" s="3">
        <v>176.72</v>
      </c>
      <c r="Q6" s="3">
        <v>180.96</v>
      </c>
      <c r="R6" s="3">
        <v>184.28</v>
      </c>
      <c r="S6" s="3">
        <v>188.13</v>
      </c>
      <c r="T6" s="3">
        <v>191.85</v>
      </c>
      <c r="U6" s="3">
        <v>196.2</v>
      </c>
      <c r="V6" s="3">
        <v>199.64</v>
      </c>
      <c r="W6" s="3">
        <v>202.24</v>
      </c>
    </row>
    <row r="7" spans="1:23" x14ac:dyDescent="0.3">
      <c r="A7" s="2">
        <v>2</v>
      </c>
      <c r="B7" s="2" t="s">
        <v>26</v>
      </c>
      <c r="C7" s="2" t="s">
        <v>25</v>
      </c>
      <c r="D7" s="3">
        <v>146.16999999999999</v>
      </c>
      <c r="E7" s="3">
        <v>148.97</v>
      </c>
      <c r="F7" s="3">
        <v>150.01</v>
      </c>
      <c r="G7" s="3">
        <v>151.69</v>
      </c>
      <c r="H7" s="3">
        <v>152.35</v>
      </c>
      <c r="I7" s="3">
        <v>153.41999999999999</v>
      </c>
      <c r="J7" s="3">
        <v>156.97999999999999</v>
      </c>
      <c r="K7" s="3">
        <v>158.07</v>
      </c>
      <c r="L7" s="3">
        <v>158.6</v>
      </c>
      <c r="M7" s="3">
        <v>159.58000000000001</v>
      </c>
      <c r="N7" s="3">
        <v>161.1</v>
      </c>
      <c r="O7" s="3">
        <v>163.16</v>
      </c>
      <c r="P7" s="3">
        <v>166.62</v>
      </c>
      <c r="Q7" s="3">
        <v>170.29</v>
      </c>
      <c r="R7" s="3">
        <v>173.09</v>
      </c>
      <c r="S7" s="3">
        <v>176.27</v>
      </c>
      <c r="T7" s="3">
        <v>179.99</v>
      </c>
      <c r="U7" s="3">
        <v>184.32</v>
      </c>
      <c r="V7" s="3">
        <v>187.76</v>
      </c>
      <c r="W7" s="3">
        <v>190.37</v>
      </c>
    </row>
    <row r="9" spans="1:23" x14ac:dyDescent="0.3">
      <c r="A9" s="34" t="s">
        <v>14</v>
      </c>
    </row>
    <row r="11" spans="1:23" x14ac:dyDescent="0.3">
      <c r="A11" s="33"/>
    </row>
  </sheetData>
  <conditionalFormatting sqref="A6:W7">
    <cfRule type="cellIs" dxfId="19" priority="10" stopIfTrue="1" operator="equal">
      <formula>0</formula>
    </cfRule>
  </conditionalFormatting>
  <hyperlinks>
    <hyperlink ref="A1" location="Menu!A1" display="Back to main menu"/>
    <hyperlink ref="A9" location="Menu!A1" display="Back to main menu"/>
  </hyperlinks>
  <pageMargins left="0.5" right="0.5" top="0.5" bottom="0.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view="pageBreakPreview" zoomScaleNormal="100" zoomScaleSheetLayoutView="100" workbookViewId="0">
      <selection activeCell="B5" sqref="B5"/>
    </sheetView>
  </sheetViews>
  <sheetFormatPr defaultColWidth="8.88671875" defaultRowHeight="13.2" x14ac:dyDescent="0.25"/>
  <cols>
    <col min="1" max="1" width="15.5546875" style="6" bestFit="1" customWidth="1"/>
    <col min="2" max="4" width="18.6640625" style="6" customWidth="1"/>
    <col min="5" max="16384" width="8.88671875" style="6"/>
  </cols>
  <sheetData>
    <row r="1" spans="1:4" x14ac:dyDescent="0.25">
      <c r="A1" s="34" t="s">
        <v>14</v>
      </c>
    </row>
    <row r="2" spans="1:4" x14ac:dyDescent="0.25">
      <c r="A2" s="5" t="s">
        <v>4</v>
      </c>
    </row>
    <row r="3" spans="1:4" x14ac:dyDescent="0.25">
      <c r="A3" s="13"/>
    </row>
    <row r="5" spans="1:4" ht="66.599999999999994" thickBot="1" x14ac:dyDescent="0.3">
      <c r="A5" s="12" t="s">
        <v>27</v>
      </c>
      <c r="B5" s="12" t="s">
        <v>28</v>
      </c>
      <c r="C5" s="12" t="s">
        <v>29</v>
      </c>
      <c r="D5" s="12" t="s">
        <v>30</v>
      </c>
    </row>
    <row r="6" spans="1:4" ht="13.8" thickTop="1" x14ac:dyDescent="0.25">
      <c r="A6" s="11" t="s">
        <v>31</v>
      </c>
      <c r="B6" s="7">
        <v>10248</v>
      </c>
      <c r="C6" s="7">
        <v>1000</v>
      </c>
      <c r="D6" s="7">
        <v>11248</v>
      </c>
    </row>
    <row r="7" spans="1:4" x14ac:dyDescent="0.25">
      <c r="A7" s="11" t="s">
        <v>32</v>
      </c>
      <c r="B7" s="7">
        <v>9348.0289999999986</v>
      </c>
      <c r="C7" s="7">
        <v>0</v>
      </c>
      <c r="D7" s="7">
        <v>9348.0289999999986</v>
      </c>
    </row>
    <row r="8" spans="1:4" x14ac:dyDescent="0.25">
      <c r="A8" s="11" t="s">
        <v>33</v>
      </c>
      <c r="B8" s="7">
        <v>5533.2757999999985</v>
      </c>
      <c r="C8" s="7">
        <v>900</v>
      </c>
      <c r="D8" s="7">
        <v>6433.2757999999985</v>
      </c>
    </row>
    <row r="9" spans="1:4" x14ac:dyDescent="0.25">
      <c r="A9" s="11" t="s">
        <v>34</v>
      </c>
      <c r="B9" s="7">
        <v>2667.6607474999914</v>
      </c>
      <c r="C9" s="7">
        <v>3400</v>
      </c>
      <c r="D9" s="7">
        <v>6067.660747499991</v>
      </c>
    </row>
    <row r="10" spans="1:4" x14ac:dyDescent="0.25">
      <c r="A10" s="11" t="s">
        <v>35</v>
      </c>
      <c r="B10" s="7">
        <v>414.53200000000021</v>
      </c>
      <c r="C10" s="7">
        <v>0</v>
      </c>
      <c r="D10" s="7">
        <v>414.53200000000021</v>
      </c>
    </row>
    <row r="11" spans="1:4" x14ac:dyDescent="0.25">
      <c r="A11" s="11" t="s">
        <v>36</v>
      </c>
      <c r="B11" s="7">
        <v>7840</v>
      </c>
      <c r="C11" s="7">
        <v>0</v>
      </c>
      <c r="D11" s="7">
        <v>7840</v>
      </c>
    </row>
    <row r="12" spans="1:4" x14ac:dyDescent="0.25">
      <c r="A12" s="11" t="s">
        <v>37</v>
      </c>
      <c r="B12" s="7">
        <v>807.60000000000014</v>
      </c>
      <c r="C12" s="7">
        <v>2885.3999999999996</v>
      </c>
      <c r="D12" s="7">
        <v>3693</v>
      </c>
    </row>
    <row r="13" spans="1:4" x14ac:dyDescent="0.25">
      <c r="A13" s="11" t="s">
        <v>38</v>
      </c>
      <c r="B13" s="8">
        <v>331</v>
      </c>
      <c r="C13" s="8">
        <v>0</v>
      </c>
      <c r="D13" s="8">
        <v>331</v>
      </c>
    </row>
    <row r="14" spans="1:4" x14ac:dyDescent="0.25">
      <c r="A14" s="11" t="s">
        <v>39</v>
      </c>
      <c r="B14" s="7">
        <v>2507</v>
      </c>
      <c r="C14" s="7">
        <v>0</v>
      </c>
      <c r="D14" s="7">
        <v>2507</v>
      </c>
    </row>
    <row r="15" spans="1:4" x14ac:dyDescent="0.25">
      <c r="A15" s="10" t="s">
        <v>40</v>
      </c>
      <c r="B15" s="9">
        <v>39697.097547499987</v>
      </c>
      <c r="C15" s="9">
        <v>8185.4</v>
      </c>
      <c r="D15" s="9">
        <v>47882.497547499988</v>
      </c>
    </row>
    <row r="16" spans="1:4" x14ac:dyDescent="0.25">
      <c r="A16" s="11"/>
      <c r="B16" s="7"/>
      <c r="C16" s="7"/>
      <c r="D16" s="7"/>
    </row>
    <row r="17" spans="1:1" x14ac:dyDescent="0.25">
      <c r="A17" s="34" t="s">
        <v>14</v>
      </c>
    </row>
  </sheetData>
  <hyperlinks>
    <hyperlink ref="A1" location="Menu!A1" display="Back to main menu"/>
    <hyperlink ref="A17" location="Menu!A1" display="Back to main menu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view="pageBreakPreview" zoomScaleNormal="100" zoomScaleSheetLayoutView="100" workbookViewId="0"/>
  </sheetViews>
  <sheetFormatPr defaultColWidth="8.88671875" defaultRowHeight="13.2" x14ac:dyDescent="0.25"/>
  <cols>
    <col min="1" max="1" width="15.5546875" style="6" bestFit="1" customWidth="1"/>
    <col min="2" max="4" width="19.88671875" style="6" customWidth="1"/>
    <col min="5" max="16384" width="8.88671875" style="6"/>
  </cols>
  <sheetData>
    <row r="1" spans="1:4" x14ac:dyDescent="0.25">
      <c r="A1" s="34" t="s">
        <v>14</v>
      </c>
    </row>
    <row r="2" spans="1:4" x14ac:dyDescent="0.25">
      <c r="A2" s="13" t="s">
        <v>5</v>
      </c>
    </row>
    <row r="3" spans="1:4" x14ac:dyDescent="0.25">
      <c r="A3" s="5"/>
    </row>
    <row r="5" spans="1:4" ht="40.200000000000003" thickBot="1" x14ac:dyDescent="0.3">
      <c r="A5" s="12" t="s">
        <v>27</v>
      </c>
      <c r="B5" s="12" t="s">
        <v>41</v>
      </c>
      <c r="C5" s="12" t="s">
        <v>42</v>
      </c>
      <c r="D5" s="12" t="s">
        <v>43</v>
      </c>
    </row>
    <row r="6" spans="1:4" ht="13.8" thickTop="1" x14ac:dyDescent="0.25">
      <c r="A6" s="11" t="s">
        <v>31</v>
      </c>
      <c r="B6" s="7">
        <v>80.153999999999996</v>
      </c>
      <c r="C6" s="7">
        <v>2.859</v>
      </c>
      <c r="D6" s="7">
        <v>83.012999999999991</v>
      </c>
    </row>
    <row r="7" spans="1:4" x14ac:dyDescent="0.25">
      <c r="A7" s="11" t="s">
        <v>32</v>
      </c>
      <c r="B7" s="7">
        <v>39.881999999999998</v>
      </c>
      <c r="C7" s="7">
        <v>0</v>
      </c>
      <c r="D7" s="7">
        <v>39.881999999999998</v>
      </c>
    </row>
    <row r="8" spans="1:4" x14ac:dyDescent="0.25">
      <c r="A8" s="11" t="s">
        <v>33</v>
      </c>
      <c r="B8" s="7">
        <v>15.734</v>
      </c>
      <c r="C8" s="7">
        <v>3.786</v>
      </c>
      <c r="D8" s="7">
        <v>19.52</v>
      </c>
    </row>
    <row r="9" spans="1:4" x14ac:dyDescent="0.25">
      <c r="A9" s="11" t="s">
        <v>34</v>
      </c>
      <c r="B9" s="7">
        <v>3.4769999999999999</v>
      </c>
      <c r="C9" s="7">
        <v>6.391</v>
      </c>
      <c r="D9" s="7">
        <v>9.8680000000000003</v>
      </c>
    </row>
    <row r="10" spans="1:4" x14ac:dyDescent="0.25">
      <c r="A10" s="11" t="s">
        <v>35</v>
      </c>
      <c r="B10" s="7">
        <v>0.91500000000000004</v>
      </c>
      <c r="C10" s="7">
        <v>0</v>
      </c>
      <c r="D10" s="7">
        <v>0.91500000000000004</v>
      </c>
    </row>
    <row r="11" spans="1:4" x14ac:dyDescent="0.25">
      <c r="A11" s="11" t="s">
        <v>36</v>
      </c>
      <c r="B11" s="7">
        <v>12.92</v>
      </c>
      <c r="C11" s="7">
        <v>0</v>
      </c>
      <c r="D11" s="7">
        <v>12.92</v>
      </c>
    </row>
    <row r="12" spans="1:4" x14ac:dyDescent="0.25">
      <c r="A12" s="11" t="s">
        <v>37</v>
      </c>
      <c r="B12" s="7">
        <v>4.0219999999999999E-2</v>
      </c>
      <c r="C12" s="7">
        <v>0.23178000000000001</v>
      </c>
      <c r="D12" s="7">
        <v>0.27200000000000002</v>
      </c>
    </row>
    <row r="13" spans="1:4" x14ac:dyDescent="0.25">
      <c r="A13" s="11" t="s">
        <v>38</v>
      </c>
      <c r="B13" s="8">
        <v>0</v>
      </c>
      <c r="C13" s="8">
        <v>0</v>
      </c>
      <c r="D13" s="8">
        <v>0</v>
      </c>
    </row>
    <row r="14" spans="1:4" x14ac:dyDescent="0.25">
      <c r="A14" s="11" t="s">
        <v>39</v>
      </c>
      <c r="B14" s="7">
        <v>2.3762999999999999E-2</v>
      </c>
      <c r="C14" s="7">
        <v>0</v>
      </c>
      <c r="D14" s="7">
        <v>2.3762999999999999E-2</v>
      </c>
    </row>
    <row r="15" spans="1:4" x14ac:dyDescent="0.25">
      <c r="A15" s="16" t="s">
        <v>40</v>
      </c>
      <c r="B15" s="15">
        <v>153.145983</v>
      </c>
      <c r="C15" s="15">
        <v>13.26778</v>
      </c>
      <c r="D15" s="14">
        <v>166.41376299999999</v>
      </c>
    </row>
    <row r="17" spans="1:1" x14ac:dyDescent="0.25">
      <c r="A17" s="34" t="s">
        <v>14</v>
      </c>
    </row>
  </sheetData>
  <hyperlinks>
    <hyperlink ref="A1" location="Menu!A1" display="Back to main menu"/>
    <hyperlink ref="A17" location="Menu!A1" display="Back to main menu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3">
    <pageSetUpPr fitToPage="1"/>
  </sheetPr>
  <dimension ref="A1:AE9"/>
  <sheetViews>
    <sheetView view="pageBreakPreview" topLeftCell="D1" zoomScaleNormal="100" zoomScaleSheetLayoutView="100" workbookViewId="0">
      <selection activeCell="D5" sqref="D5"/>
    </sheetView>
  </sheetViews>
  <sheetFormatPr defaultColWidth="9.109375" defaultRowHeight="13.2" x14ac:dyDescent="0.3"/>
  <cols>
    <col min="1" max="1" width="16.44140625" style="2" customWidth="1"/>
    <col min="2" max="2" width="46.33203125" style="2" bestFit="1" customWidth="1"/>
    <col min="3" max="3" width="28.88671875" style="2" bestFit="1" customWidth="1"/>
    <col min="4" max="31" width="6.6640625" style="2" customWidth="1"/>
    <col min="32" max="32" width="2.6640625" style="2" customWidth="1"/>
    <col min="33" max="16384" width="9.109375" style="2"/>
  </cols>
  <sheetData>
    <row r="1" spans="1:31" x14ac:dyDescent="0.3">
      <c r="A1" s="34" t="s">
        <v>14</v>
      </c>
    </row>
    <row r="2" spans="1:31" x14ac:dyDescent="0.3">
      <c r="A2" s="1" t="s">
        <v>7</v>
      </c>
    </row>
    <row r="3" spans="1:31" ht="5.0999999999999996" customHeight="1" x14ac:dyDescent="0.3"/>
    <row r="4" spans="1:31" x14ac:dyDescent="0.3">
      <c r="A4" s="1" t="s">
        <v>15</v>
      </c>
      <c r="B4" s="1" t="s">
        <v>16</v>
      </c>
      <c r="C4" s="1" t="s">
        <v>17</v>
      </c>
      <c r="D4" s="1" t="s">
        <v>18</v>
      </c>
    </row>
    <row r="5" spans="1:31" ht="30" customHeight="1" x14ac:dyDescent="0.3">
      <c r="D5" s="1">
        <v>2023</v>
      </c>
      <c r="E5" s="1">
        <v>2024</v>
      </c>
      <c r="F5" s="1">
        <v>2025</v>
      </c>
      <c r="G5" s="1">
        <v>2026</v>
      </c>
      <c r="H5" s="1">
        <v>2027</v>
      </c>
      <c r="I5" s="1">
        <v>2028</v>
      </c>
      <c r="J5" s="1">
        <v>2029</v>
      </c>
      <c r="K5" s="1">
        <v>2030</v>
      </c>
      <c r="L5" s="1">
        <v>2031</v>
      </c>
      <c r="M5" s="1">
        <v>2032</v>
      </c>
      <c r="N5" s="1">
        <v>2033</v>
      </c>
      <c r="O5" s="1">
        <v>2034</v>
      </c>
      <c r="P5" s="1">
        <v>2035</v>
      </c>
      <c r="Q5" s="1">
        <v>2036</v>
      </c>
      <c r="R5" s="1">
        <v>2037</v>
      </c>
      <c r="S5" s="1">
        <v>2038</v>
      </c>
      <c r="T5" s="1">
        <v>2039</v>
      </c>
      <c r="U5" s="1">
        <v>2040</v>
      </c>
      <c r="V5" s="1">
        <v>2041</v>
      </c>
      <c r="W5" s="1">
        <v>2042</v>
      </c>
      <c r="X5" s="1">
        <v>2043</v>
      </c>
      <c r="Y5" s="1">
        <v>2044</v>
      </c>
      <c r="Z5" s="1">
        <v>2045</v>
      </c>
      <c r="AA5" s="1">
        <v>2046</v>
      </c>
      <c r="AB5" s="1">
        <v>2047</v>
      </c>
      <c r="AC5" s="1">
        <v>2048</v>
      </c>
      <c r="AD5" s="1">
        <v>2049</v>
      </c>
      <c r="AE5" s="1">
        <v>2050</v>
      </c>
    </row>
    <row r="6" spans="1:31" x14ac:dyDescent="0.3">
      <c r="A6" s="2">
        <v>1</v>
      </c>
      <c r="B6" s="2" t="s">
        <v>44</v>
      </c>
      <c r="C6" s="2" t="s">
        <v>25</v>
      </c>
      <c r="D6" s="3"/>
      <c r="E6" s="3">
        <v>147.84</v>
      </c>
      <c r="F6" s="3">
        <v>153.13</v>
      </c>
      <c r="G6" s="3">
        <v>158.38</v>
      </c>
      <c r="H6" s="3">
        <v>160.72</v>
      </c>
      <c r="I6" s="3">
        <v>163.43</v>
      </c>
      <c r="J6" s="3">
        <v>167.42</v>
      </c>
      <c r="K6" s="3">
        <v>171.08</v>
      </c>
      <c r="L6" s="3">
        <v>173.98</v>
      </c>
      <c r="M6" s="3">
        <v>177.24</v>
      </c>
      <c r="N6" s="3">
        <v>180.74</v>
      </c>
      <c r="O6" s="3">
        <v>184.15</v>
      </c>
      <c r="P6" s="3">
        <v>188.45</v>
      </c>
      <c r="Q6" s="3">
        <v>192.43</v>
      </c>
      <c r="R6" s="3">
        <v>194.91</v>
      </c>
      <c r="S6" s="3">
        <v>198.06</v>
      </c>
      <c r="T6" s="3">
        <v>200.77</v>
      </c>
      <c r="U6" s="3">
        <v>203.91</v>
      </c>
      <c r="V6" s="3">
        <v>205.5</v>
      </c>
      <c r="W6" s="3">
        <v>206.91</v>
      </c>
      <c r="X6" s="3">
        <v>208.25</v>
      </c>
      <c r="Y6" s="3"/>
      <c r="Z6" s="3"/>
      <c r="AA6" s="3"/>
      <c r="AB6" s="3"/>
      <c r="AC6" s="3"/>
      <c r="AD6" s="3"/>
      <c r="AE6" s="3"/>
    </row>
    <row r="7" spans="1:31" x14ac:dyDescent="0.3">
      <c r="A7" s="2">
        <v>2</v>
      </c>
      <c r="B7" s="2" t="s">
        <v>45</v>
      </c>
      <c r="C7" s="2" t="s">
        <v>25</v>
      </c>
      <c r="D7" s="3"/>
      <c r="E7" s="3">
        <v>148.44</v>
      </c>
      <c r="F7" s="3">
        <v>152.66</v>
      </c>
      <c r="G7" s="3">
        <v>158.07</v>
      </c>
      <c r="H7" s="3">
        <v>159.99</v>
      </c>
      <c r="I7" s="3">
        <v>162.76</v>
      </c>
      <c r="J7" s="3">
        <v>167.98</v>
      </c>
      <c r="K7" s="3">
        <v>174.42</v>
      </c>
      <c r="L7" s="3">
        <v>180.86</v>
      </c>
      <c r="M7" s="3">
        <v>188.03</v>
      </c>
      <c r="N7" s="3">
        <v>195.85</v>
      </c>
      <c r="O7" s="3">
        <v>204.06</v>
      </c>
      <c r="P7" s="3">
        <v>213.9</v>
      </c>
      <c r="Q7" s="3">
        <v>223.18</v>
      </c>
      <c r="R7" s="3">
        <v>229.85</v>
      </c>
      <c r="S7" s="3">
        <v>237.27</v>
      </c>
      <c r="T7" s="3">
        <v>244.1</v>
      </c>
      <c r="U7" s="3">
        <v>251</v>
      </c>
      <c r="V7" s="3">
        <v>256.83</v>
      </c>
      <c r="W7" s="3">
        <v>261.91000000000003</v>
      </c>
      <c r="X7" s="3">
        <v>266.72000000000003</v>
      </c>
      <c r="Y7" s="3">
        <v>272.3</v>
      </c>
      <c r="Z7" s="3">
        <v>275.68</v>
      </c>
      <c r="AA7" s="3">
        <v>282.29000000000002</v>
      </c>
      <c r="AB7" s="3">
        <v>286.08999999999997</v>
      </c>
      <c r="AC7" s="3">
        <v>290.02</v>
      </c>
      <c r="AD7" s="3">
        <v>291.5</v>
      </c>
      <c r="AE7" s="3">
        <v>293.8</v>
      </c>
    </row>
    <row r="9" spans="1:31" x14ac:dyDescent="0.3">
      <c r="A9" s="34" t="s">
        <v>14</v>
      </c>
    </row>
  </sheetData>
  <conditionalFormatting sqref="A6:AE7">
    <cfRule type="cellIs" dxfId="18" priority="3" stopIfTrue="1" operator="equal">
      <formula>0</formula>
    </cfRule>
  </conditionalFormatting>
  <hyperlinks>
    <hyperlink ref="A1" location="Menu!A1" display="Back to main menu"/>
    <hyperlink ref="A9" location="Menu!A1" display="Back to main menu"/>
  </hyperlinks>
  <pageMargins left="0.5" right="0.5" top="0.5" bottom="0.5" header="0.3" footer="0.3"/>
  <pageSetup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4">
    <pageSetUpPr fitToPage="1"/>
  </sheetPr>
  <dimension ref="A1:AE9"/>
  <sheetViews>
    <sheetView view="pageBreakPreview" topLeftCell="D1" zoomScaleNormal="100" zoomScaleSheetLayoutView="100" workbookViewId="0"/>
  </sheetViews>
  <sheetFormatPr defaultColWidth="9.109375" defaultRowHeight="13.2" x14ac:dyDescent="0.3"/>
  <cols>
    <col min="1" max="1" width="16.44140625" style="2" customWidth="1"/>
    <col min="2" max="2" width="46.33203125" style="2" bestFit="1" customWidth="1"/>
    <col min="3" max="3" width="28.88671875" style="2" bestFit="1" customWidth="1"/>
    <col min="4" max="31" width="6.6640625" style="2" customWidth="1"/>
    <col min="32" max="32" width="2.6640625" style="2" customWidth="1"/>
    <col min="33" max="16384" width="9.109375" style="2"/>
  </cols>
  <sheetData>
    <row r="1" spans="1:31" x14ac:dyDescent="0.3">
      <c r="A1" s="34" t="s">
        <v>14</v>
      </c>
    </row>
    <row r="2" spans="1:31" x14ac:dyDescent="0.3">
      <c r="A2" s="1" t="s">
        <v>8</v>
      </c>
    </row>
    <row r="3" spans="1:31" ht="5.0999999999999996" customHeight="1" x14ac:dyDescent="0.3"/>
    <row r="4" spans="1:31" x14ac:dyDescent="0.3">
      <c r="A4" s="1" t="s">
        <v>15</v>
      </c>
      <c r="B4" s="1" t="s">
        <v>16</v>
      </c>
      <c r="C4" s="1" t="s">
        <v>17</v>
      </c>
      <c r="D4" s="1" t="s">
        <v>18</v>
      </c>
    </row>
    <row r="5" spans="1:31" ht="30" customHeight="1" x14ac:dyDescent="0.3">
      <c r="D5" s="1">
        <v>2023</v>
      </c>
      <c r="E5" s="1">
        <v>2024</v>
      </c>
      <c r="F5" s="1">
        <v>2025</v>
      </c>
      <c r="G5" s="1">
        <v>2026</v>
      </c>
      <c r="H5" s="1">
        <v>2027</v>
      </c>
      <c r="I5" s="1">
        <v>2028</v>
      </c>
      <c r="J5" s="1">
        <v>2029</v>
      </c>
      <c r="K5" s="1">
        <v>2030</v>
      </c>
      <c r="L5" s="1">
        <v>2031</v>
      </c>
      <c r="M5" s="1">
        <v>2032</v>
      </c>
      <c r="N5" s="1">
        <v>2033</v>
      </c>
      <c r="O5" s="1">
        <v>2034</v>
      </c>
      <c r="P5" s="1">
        <v>2035</v>
      </c>
      <c r="Q5" s="1">
        <v>2036</v>
      </c>
      <c r="R5" s="1">
        <v>2037</v>
      </c>
      <c r="S5" s="1">
        <v>2038</v>
      </c>
      <c r="T5" s="1">
        <v>2039</v>
      </c>
      <c r="U5" s="1">
        <v>2040</v>
      </c>
      <c r="V5" s="1">
        <v>2041</v>
      </c>
      <c r="W5" s="1">
        <v>2042</v>
      </c>
      <c r="X5" s="1">
        <v>2043</v>
      </c>
      <c r="Y5" s="1">
        <v>2044</v>
      </c>
      <c r="Z5" s="1">
        <v>2045</v>
      </c>
      <c r="AA5" s="1">
        <v>2046</v>
      </c>
      <c r="AB5" s="1">
        <v>2047</v>
      </c>
      <c r="AC5" s="1">
        <v>2048</v>
      </c>
      <c r="AD5" s="1">
        <v>2049</v>
      </c>
      <c r="AE5" s="1">
        <v>2050</v>
      </c>
    </row>
    <row r="6" spans="1:31" x14ac:dyDescent="0.3">
      <c r="A6" s="2">
        <v>1</v>
      </c>
      <c r="B6" s="2" t="s">
        <v>44</v>
      </c>
      <c r="C6" s="2" t="s">
        <v>46</v>
      </c>
      <c r="D6" s="3"/>
      <c r="E6" s="3">
        <v>24.63</v>
      </c>
      <c r="F6" s="3">
        <v>25.21</v>
      </c>
      <c r="G6" s="3">
        <v>25.64</v>
      </c>
      <c r="H6" s="3">
        <v>25.74</v>
      </c>
      <c r="I6" s="3">
        <v>25.86</v>
      </c>
      <c r="J6" s="3">
        <v>26.26</v>
      </c>
      <c r="K6" s="3">
        <v>26.56</v>
      </c>
      <c r="L6" s="3">
        <v>26.82</v>
      </c>
      <c r="M6" s="3">
        <v>27.04</v>
      </c>
      <c r="N6" s="3">
        <v>27.43</v>
      </c>
      <c r="O6" s="3">
        <v>27.77</v>
      </c>
      <c r="P6" s="3">
        <v>28.11</v>
      </c>
      <c r="Q6" s="3">
        <v>28.42</v>
      </c>
      <c r="R6" s="3">
        <v>28.95</v>
      </c>
      <c r="S6" s="3">
        <v>29.55</v>
      </c>
      <c r="T6" s="3">
        <v>29.79</v>
      </c>
      <c r="U6" s="3">
        <v>30.05</v>
      </c>
      <c r="V6" s="3">
        <v>30.24</v>
      </c>
      <c r="W6" s="3">
        <v>30.45</v>
      </c>
      <c r="X6" s="3">
        <v>30.67</v>
      </c>
      <c r="Y6" s="3"/>
      <c r="Z6" s="3"/>
      <c r="AA6" s="3"/>
      <c r="AB6" s="3"/>
      <c r="AC6" s="3"/>
      <c r="AD6" s="3"/>
      <c r="AE6" s="3"/>
    </row>
    <row r="7" spans="1:31" x14ac:dyDescent="0.3">
      <c r="A7" s="2">
        <v>2</v>
      </c>
      <c r="B7" s="2" t="s">
        <v>45</v>
      </c>
      <c r="C7" s="2" t="s">
        <v>46</v>
      </c>
      <c r="D7" s="3"/>
      <c r="E7" s="3">
        <v>24.68</v>
      </c>
      <c r="F7" s="3">
        <v>25.07</v>
      </c>
      <c r="G7" s="3">
        <v>25.38</v>
      </c>
      <c r="H7" s="3">
        <v>25.29</v>
      </c>
      <c r="I7" s="3">
        <v>25.25</v>
      </c>
      <c r="J7" s="3">
        <v>25.59</v>
      </c>
      <c r="K7" s="3">
        <v>26.42</v>
      </c>
      <c r="L7" s="3">
        <v>27.75</v>
      </c>
      <c r="M7" s="3">
        <v>28.31</v>
      </c>
      <c r="N7" s="3">
        <v>28.82</v>
      </c>
      <c r="O7" s="3">
        <v>29.25</v>
      </c>
      <c r="P7" s="3">
        <v>29.85</v>
      </c>
      <c r="Q7" s="3">
        <v>30.35</v>
      </c>
      <c r="R7" s="3">
        <v>30.78</v>
      </c>
      <c r="S7" s="3">
        <v>31.23</v>
      </c>
      <c r="T7" s="3">
        <v>31.66</v>
      </c>
      <c r="U7" s="3">
        <v>32.090000000000003</v>
      </c>
      <c r="V7" s="3">
        <v>32.5</v>
      </c>
      <c r="W7" s="3">
        <v>32.89</v>
      </c>
      <c r="X7" s="3">
        <v>33.26</v>
      </c>
      <c r="Y7" s="3">
        <v>33.76</v>
      </c>
      <c r="Z7" s="3">
        <v>34.26</v>
      </c>
      <c r="AA7" s="3">
        <v>35.17</v>
      </c>
      <c r="AB7" s="3">
        <v>35.56</v>
      </c>
      <c r="AC7" s="3">
        <v>35.9</v>
      </c>
      <c r="AD7" s="3">
        <v>36.19</v>
      </c>
      <c r="AE7" s="3">
        <v>36.44</v>
      </c>
    </row>
    <row r="9" spans="1:31" x14ac:dyDescent="0.3">
      <c r="A9" s="34" t="s">
        <v>14</v>
      </c>
    </row>
  </sheetData>
  <conditionalFormatting sqref="C6">
    <cfRule type="cellIs" dxfId="17" priority="6" stopIfTrue="1" operator="equal">
      <formula>0</formula>
    </cfRule>
  </conditionalFormatting>
  <conditionalFormatting sqref="A6:B6">
    <cfRule type="cellIs" dxfId="16" priority="5" stopIfTrue="1" operator="equal">
      <formula>0</formula>
    </cfRule>
  </conditionalFormatting>
  <conditionalFormatting sqref="D6:AE6">
    <cfRule type="cellIs" dxfId="15" priority="4" stopIfTrue="1" operator="equal">
      <formula>0</formula>
    </cfRule>
  </conditionalFormatting>
  <conditionalFormatting sqref="C7">
    <cfRule type="cellIs" dxfId="14" priority="3" stopIfTrue="1" operator="equal">
      <formula>0</formula>
    </cfRule>
  </conditionalFormatting>
  <conditionalFormatting sqref="A7:B7">
    <cfRule type="cellIs" dxfId="13" priority="2" stopIfTrue="1" operator="equal">
      <formula>0</formula>
    </cfRule>
  </conditionalFormatting>
  <conditionalFormatting sqref="D7:AE7">
    <cfRule type="cellIs" dxfId="12" priority="1" stopIfTrue="1" operator="equal">
      <formula>0</formula>
    </cfRule>
  </conditionalFormatting>
  <hyperlinks>
    <hyperlink ref="A1" location="Menu!A1" display="Back to main menu"/>
    <hyperlink ref="A9" location="Menu!A1" display="Back to main menu"/>
  </hyperlinks>
  <pageMargins left="0.5" right="0.5" top="0.5" bottom="0.5" header="0.3" footer="0.3"/>
  <pageSetup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AE9"/>
  <sheetViews>
    <sheetView view="pageBreakPreview" zoomScaleNormal="100" zoomScaleSheetLayoutView="100" workbookViewId="0"/>
  </sheetViews>
  <sheetFormatPr defaultColWidth="9.109375" defaultRowHeight="13.2" x14ac:dyDescent="0.3"/>
  <cols>
    <col min="1" max="1" width="16.44140625" style="2" customWidth="1"/>
    <col min="2" max="2" width="46.33203125" style="2" bestFit="1" customWidth="1"/>
    <col min="3" max="3" width="28.88671875" style="2" bestFit="1" customWidth="1"/>
    <col min="4" max="31" width="6.6640625" style="2" customWidth="1"/>
    <col min="32" max="32" width="2.6640625" style="2" customWidth="1"/>
    <col min="33" max="16384" width="9.109375" style="2"/>
  </cols>
  <sheetData>
    <row r="1" spans="1:31" x14ac:dyDescent="0.3">
      <c r="A1" s="34" t="s">
        <v>14</v>
      </c>
    </row>
    <row r="2" spans="1:31" x14ac:dyDescent="0.3">
      <c r="A2" s="1" t="s">
        <v>9</v>
      </c>
    </row>
    <row r="3" spans="1:31" ht="5.0999999999999996" customHeight="1" x14ac:dyDescent="0.3"/>
    <row r="4" spans="1:31" x14ac:dyDescent="0.3">
      <c r="A4" s="1" t="s">
        <v>15</v>
      </c>
      <c r="B4" s="1" t="s">
        <v>16</v>
      </c>
      <c r="C4" s="1" t="s">
        <v>17</v>
      </c>
      <c r="D4" s="1" t="s">
        <v>18</v>
      </c>
    </row>
    <row r="5" spans="1:31" ht="30" customHeight="1" x14ac:dyDescent="0.3">
      <c r="D5" s="4" t="s">
        <v>47</v>
      </c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53</v>
      </c>
      <c r="K5" s="4" t="s">
        <v>54</v>
      </c>
      <c r="L5" s="4" t="s">
        <v>55</v>
      </c>
      <c r="M5" s="4" t="s">
        <v>56</v>
      </c>
      <c r="N5" s="4" t="s">
        <v>57</v>
      </c>
      <c r="O5" s="4" t="s">
        <v>58</v>
      </c>
      <c r="P5" s="4" t="s">
        <v>59</v>
      </c>
      <c r="Q5" s="4" t="s">
        <v>60</v>
      </c>
      <c r="R5" s="4" t="s">
        <v>61</v>
      </c>
      <c r="S5" s="4" t="s">
        <v>62</v>
      </c>
      <c r="T5" s="4" t="s">
        <v>63</v>
      </c>
      <c r="U5" s="4" t="s">
        <v>64</v>
      </c>
      <c r="V5" s="4" t="s">
        <v>65</v>
      </c>
      <c r="W5" s="4" t="s">
        <v>66</v>
      </c>
      <c r="X5" s="4" t="s">
        <v>67</v>
      </c>
      <c r="Y5" s="4" t="s">
        <v>68</v>
      </c>
      <c r="Z5" s="4" t="s">
        <v>69</v>
      </c>
      <c r="AA5" s="4" t="s">
        <v>70</v>
      </c>
      <c r="AB5" s="4" t="s">
        <v>71</v>
      </c>
      <c r="AC5" s="4" t="s">
        <v>72</v>
      </c>
      <c r="AD5" s="4" t="s">
        <v>73</v>
      </c>
      <c r="AE5" s="4" t="s">
        <v>74</v>
      </c>
    </row>
    <row r="6" spans="1:31" x14ac:dyDescent="0.3">
      <c r="A6" s="2">
        <v>1</v>
      </c>
      <c r="B6" s="2" t="s">
        <v>44</v>
      </c>
      <c r="C6" s="2" t="s">
        <v>75</v>
      </c>
      <c r="D6" s="3"/>
      <c r="E6" s="3">
        <v>22.6</v>
      </c>
      <c r="F6" s="3">
        <v>23.37</v>
      </c>
      <c r="G6" s="3">
        <v>23.95</v>
      </c>
      <c r="H6" s="3">
        <v>24.34</v>
      </c>
      <c r="I6" s="3">
        <v>24.17</v>
      </c>
      <c r="J6" s="3">
        <v>25</v>
      </c>
      <c r="K6" s="3">
        <v>25.35</v>
      </c>
      <c r="L6" s="3">
        <v>25.83</v>
      </c>
      <c r="M6" s="3">
        <v>26.05</v>
      </c>
      <c r="N6" s="3">
        <v>26.5</v>
      </c>
      <c r="O6" s="3">
        <v>27.12</v>
      </c>
      <c r="P6" s="3">
        <v>27.96</v>
      </c>
      <c r="Q6" s="3">
        <v>28.63</v>
      </c>
      <c r="R6" s="3">
        <v>29.23</v>
      </c>
      <c r="S6" s="3">
        <v>29.81</v>
      </c>
      <c r="T6" s="3">
        <v>30.29</v>
      </c>
      <c r="U6" s="3">
        <v>30.73</v>
      </c>
      <c r="V6" s="3">
        <v>31.02</v>
      </c>
      <c r="W6" s="3">
        <v>31.25</v>
      </c>
      <c r="X6" s="3">
        <v>31.46</v>
      </c>
      <c r="Y6" s="3"/>
      <c r="Z6" s="3"/>
      <c r="AA6" s="3"/>
      <c r="AB6" s="3"/>
      <c r="AC6" s="3"/>
      <c r="AD6" s="3"/>
      <c r="AE6" s="3"/>
    </row>
    <row r="7" spans="1:31" x14ac:dyDescent="0.3">
      <c r="A7" s="2">
        <v>2</v>
      </c>
      <c r="B7" s="2" t="s">
        <v>45</v>
      </c>
      <c r="C7" s="2" t="s">
        <v>75</v>
      </c>
      <c r="D7" s="3"/>
      <c r="E7" s="3">
        <v>22.67</v>
      </c>
      <c r="F7" s="3">
        <v>23.29</v>
      </c>
      <c r="G7" s="3">
        <v>23.82</v>
      </c>
      <c r="H7" s="3">
        <v>23.58</v>
      </c>
      <c r="I7" s="3">
        <v>24.2</v>
      </c>
      <c r="J7" s="3">
        <v>25.58</v>
      </c>
      <c r="K7" s="3">
        <v>26.89</v>
      </c>
      <c r="L7" s="3">
        <v>28.67</v>
      </c>
      <c r="M7" s="3">
        <v>30.61</v>
      </c>
      <c r="N7" s="3">
        <v>32.799999999999997</v>
      </c>
      <c r="O7" s="3">
        <v>34.9</v>
      </c>
      <c r="P7" s="3">
        <v>37.369999999999997</v>
      </c>
      <c r="Q7" s="3">
        <v>39.54</v>
      </c>
      <c r="R7" s="3">
        <v>41.58</v>
      </c>
      <c r="S7" s="3">
        <v>43.58</v>
      </c>
      <c r="T7" s="3">
        <v>45.5</v>
      </c>
      <c r="U7" s="3">
        <v>47.12</v>
      </c>
      <c r="V7" s="3">
        <v>48.73</v>
      </c>
      <c r="W7" s="3">
        <v>50.28</v>
      </c>
      <c r="X7" s="3">
        <v>51.79</v>
      </c>
      <c r="Y7" s="3">
        <v>53.21</v>
      </c>
      <c r="Z7" s="3">
        <v>54.53</v>
      </c>
      <c r="AA7" s="3">
        <v>56</v>
      </c>
      <c r="AB7" s="3">
        <v>57.13</v>
      </c>
      <c r="AC7" s="3">
        <v>58.14</v>
      </c>
      <c r="AD7" s="3">
        <v>59.03</v>
      </c>
      <c r="AE7" s="3">
        <v>59.82</v>
      </c>
    </row>
    <row r="9" spans="1:31" x14ac:dyDescent="0.3">
      <c r="A9" s="34" t="s">
        <v>14</v>
      </c>
    </row>
  </sheetData>
  <conditionalFormatting sqref="C6">
    <cfRule type="cellIs" dxfId="11" priority="6" stopIfTrue="1" operator="equal">
      <formula>0</formula>
    </cfRule>
  </conditionalFormatting>
  <conditionalFormatting sqref="A6:B6">
    <cfRule type="cellIs" dxfId="10" priority="5" stopIfTrue="1" operator="equal">
      <formula>0</formula>
    </cfRule>
  </conditionalFormatting>
  <conditionalFormatting sqref="D6:AE6">
    <cfRule type="cellIs" dxfId="9" priority="4" stopIfTrue="1" operator="equal">
      <formula>0</formula>
    </cfRule>
  </conditionalFormatting>
  <conditionalFormatting sqref="C7">
    <cfRule type="cellIs" dxfId="8" priority="3" stopIfTrue="1" operator="equal">
      <formula>0</formula>
    </cfRule>
  </conditionalFormatting>
  <conditionalFormatting sqref="A7:B7">
    <cfRule type="cellIs" dxfId="7" priority="2" stopIfTrue="1" operator="equal">
      <formula>0</formula>
    </cfRule>
  </conditionalFormatting>
  <conditionalFormatting sqref="D7:AE7">
    <cfRule type="cellIs" dxfId="6" priority="1" stopIfTrue="1" operator="equal">
      <formula>0</formula>
    </cfRule>
  </conditionalFormatting>
  <hyperlinks>
    <hyperlink ref="A1" location="Menu!A1" display="Back to main menu"/>
    <hyperlink ref="A9" location="Menu!A1" display="Back to main menu"/>
  </hyperlinks>
  <pageMargins left="0.5" right="0.5" top="0.5" bottom="0.5" header="0.3" footer="0.3"/>
  <pageSetup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6">
    <pageSetUpPr fitToPage="1"/>
  </sheetPr>
  <dimension ref="A1:AA13"/>
  <sheetViews>
    <sheetView view="pageBreakPreview" zoomScaleNormal="100" zoomScaleSheetLayoutView="100" workbookViewId="0"/>
  </sheetViews>
  <sheetFormatPr defaultColWidth="9.109375" defaultRowHeight="13.2" x14ac:dyDescent="0.3"/>
  <cols>
    <col min="1" max="1" width="21.109375" style="2" customWidth="1"/>
    <col min="2" max="2" width="46.33203125" style="2" bestFit="1" customWidth="1"/>
    <col min="3" max="3" width="28.88671875" style="2" bestFit="1" customWidth="1"/>
    <col min="4" max="27" width="6.6640625" style="2" customWidth="1"/>
    <col min="28" max="28" width="2.6640625" style="2" customWidth="1"/>
    <col min="29" max="16384" width="9.109375" style="2"/>
  </cols>
  <sheetData>
    <row r="1" spans="1:27" x14ac:dyDescent="0.3">
      <c r="A1" s="34" t="s">
        <v>14</v>
      </c>
    </row>
    <row r="2" spans="1:27" x14ac:dyDescent="0.3">
      <c r="A2" s="1" t="s">
        <v>10</v>
      </c>
    </row>
    <row r="3" spans="1:27" ht="5.0999999999999996" customHeight="1" x14ac:dyDescent="0.3"/>
    <row r="4" spans="1:27" x14ac:dyDescent="0.3">
      <c r="A4" s="1" t="s">
        <v>15</v>
      </c>
      <c r="B4" s="1" t="s">
        <v>16</v>
      </c>
      <c r="C4" s="1" t="s">
        <v>17</v>
      </c>
      <c r="D4" s="1" t="s">
        <v>76</v>
      </c>
    </row>
    <row r="5" spans="1:27" ht="30" customHeight="1" x14ac:dyDescent="0.3">
      <c r="D5" s="1">
        <v>1</v>
      </c>
      <c r="E5" s="1">
        <f t="shared" ref="E5:AA5" si="0">D5+1</f>
        <v>2</v>
      </c>
      <c r="F5" s="1">
        <f t="shared" si="0"/>
        <v>3</v>
      </c>
      <c r="G5" s="1">
        <f t="shared" si="0"/>
        <v>4</v>
      </c>
      <c r="H5" s="1">
        <f t="shared" si="0"/>
        <v>5</v>
      </c>
      <c r="I5" s="1">
        <f t="shared" si="0"/>
        <v>6</v>
      </c>
      <c r="J5" s="1">
        <f t="shared" si="0"/>
        <v>7</v>
      </c>
      <c r="K5" s="1">
        <f t="shared" si="0"/>
        <v>8</v>
      </c>
      <c r="L5" s="1">
        <f t="shared" si="0"/>
        <v>9</v>
      </c>
      <c r="M5" s="1">
        <f t="shared" si="0"/>
        <v>10</v>
      </c>
      <c r="N5" s="1">
        <f t="shared" si="0"/>
        <v>11</v>
      </c>
      <c r="O5" s="1">
        <f t="shared" si="0"/>
        <v>12</v>
      </c>
      <c r="P5" s="1">
        <f t="shared" si="0"/>
        <v>13</v>
      </c>
      <c r="Q5" s="1">
        <f t="shared" si="0"/>
        <v>14</v>
      </c>
      <c r="R5" s="1">
        <f t="shared" si="0"/>
        <v>15</v>
      </c>
      <c r="S5" s="1">
        <f t="shared" si="0"/>
        <v>16</v>
      </c>
      <c r="T5" s="1">
        <f t="shared" si="0"/>
        <v>17</v>
      </c>
      <c r="U5" s="1">
        <f t="shared" si="0"/>
        <v>18</v>
      </c>
      <c r="V5" s="1">
        <f t="shared" si="0"/>
        <v>19</v>
      </c>
      <c r="W5" s="1">
        <f t="shared" si="0"/>
        <v>20</v>
      </c>
      <c r="X5" s="1">
        <f t="shared" si="0"/>
        <v>21</v>
      </c>
      <c r="Y5" s="1">
        <f t="shared" si="0"/>
        <v>22</v>
      </c>
      <c r="Z5" s="1">
        <f t="shared" si="0"/>
        <v>23</v>
      </c>
      <c r="AA5" s="1">
        <f t="shared" si="0"/>
        <v>24</v>
      </c>
    </row>
    <row r="6" spans="1:27" x14ac:dyDescent="0.3">
      <c r="A6" s="2">
        <v>1</v>
      </c>
      <c r="B6" s="2" t="s">
        <v>77</v>
      </c>
      <c r="C6" s="2" t="s">
        <v>78</v>
      </c>
      <c r="D6" s="3">
        <v>12.87</v>
      </c>
      <c r="E6" s="3">
        <v>12.55</v>
      </c>
      <c r="F6" s="3">
        <v>12.31</v>
      </c>
      <c r="G6" s="3">
        <v>12.17</v>
      </c>
      <c r="H6" s="3">
        <v>12.03</v>
      </c>
      <c r="I6" s="3">
        <v>12.04</v>
      </c>
      <c r="J6" s="3">
        <v>12.45</v>
      </c>
      <c r="K6" s="3">
        <v>13.43</v>
      </c>
      <c r="L6" s="3">
        <v>14.33</v>
      </c>
      <c r="M6" s="3">
        <v>15.01</v>
      </c>
      <c r="N6" s="3">
        <v>15.51</v>
      </c>
      <c r="O6" s="3">
        <v>15.8</v>
      </c>
      <c r="P6" s="3">
        <v>15.9</v>
      </c>
      <c r="Q6" s="3">
        <v>16.010000000000002</v>
      </c>
      <c r="R6" s="3">
        <v>16.07</v>
      </c>
      <c r="S6" s="3">
        <v>16.329999999999998</v>
      </c>
      <c r="T6" s="3">
        <v>16.53</v>
      </c>
      <c r="U6" s="3">
        <v>16.54</v>
      </c>
      <c r="V6" s="3">
        <v>16.32</v>
      </c>
      <c r="W6" s="3">
        <v>16.11</v>
      </c>
      <c r="X6" s="3">
        <v>15.61</v>
      </c>
      <c r="Y6" s="3">
        <v>15.08</v>
      </c>
      <c r="Z6" s="3">
        <v>14.19</v>
      </c>
      <c r="AA6" s="3">
        <v>13.44</v>
      </c>
    </row>
    <row r="7" spans="1:27" x14ac:dyDescent="0.3">
      <c r="A7" s="2">
        <v>2</v>
      </c>
      <c r="B7" s="2" t="s">
        <v>79</v>
      </c>
      <c r="C7" s="2" t="s">
        <v>78</v>
      </c>
      <c r="D7" s="3">
        <v>14.6</v>
      </c>
      <c r="E7" s="3">
        <v>14.08</v>
      </c>
      <c r="F7" s="3">
        <v>13.74</v>
      </c>
      <c r="G7" s="3">
        <v>13.67</v>
      </c>
      <c r="H7" s="3">
        <v>13.93</v>
      </c>
      <c r="I7" s="3">
        <v>14.75</v>
      </c>
      <c r="J7" s="3">
        <v>16.07</v>
      </c>
      <c r="K7" s="3">
        <v>17.48</v>
      </c>
      <c r="L7" s="3">
        <v>18.649999999999999</v>
      </c>
      <c r="M7" s="3">
        <v>19.39</v>
      </c>
      <c r="N7" s="3">
        <v>19.829999999999998</v>
      </c>
      <c r="O7" s="3">
        <v>20.100000000000001</v>
      </c>
      <c r="P7" s="3">
        <v>20.34</v>
      </c>
      <c r="Q7" s="3">
        <v>20.45</v>
      </c>
      <c r="R7" s="3">
        <v>20.55</v>
      </c>
      <c r="S7" s="3">
        <v>20.71</v>
      </c>
      <c r="T7" s="3">
        <v>20.71</v>
      </c>
      <c r="U7" s="3">
        <v>20.440000000000001</v>
      </c>
      <c r="V7" s="3">
        <v>20.18</v>
      </c>
      <c r="W7" s="3">
        <v>19.68</v>
      </c>
      <c r="X7" s="3">
        <v>18.920000000000002</v>
      </c>
      <c r="Y7" s="3">
        <v>18.05</v>
      </c>
      <c r="Z7" s="3">
        <v>16.760000000000002</v>
      </c>
      <c r="AA7" s="3">
        <v>15.44</v>
      </c>
    </row>
    <row r="8" spans="1:27" x14ac:dyDescent="0.3">
      <c r="A8" s="2">
        <v>3</v>
      </c>
      <c r="B8" s="2" t="s">
        <v>80</v>
      </c>
      <c r="C8" s="2" t="s">
        <v>78</v>
      </c>
      <c r="D8" s="3">
        <v>16.68</v>
      </c>
      <c r="E8" s="3">
        <v>16.02</v>
      </c>
      <c r="F8" s="3">
        <v>15.59</v>
      </c>
      <c r="G8" s="3">
        <v>15.4</v>
      </c>
      <c r="H8" s="3">
        <v>15.65</v>
      </c>
      <c r="I8" s="3">
        <v>16.440000000000001</v>
      </c>
      <c r="J8" s="3">
        <v>17.87</v>
      </c>
      <c r="K8" s="3">
        <v>19.54</v>
      </c>
      <c r="L8" s="3">
        <v>20.9</v>
      </c>
      <c r="M8" s="3">
        <v>22.05</v>
      </c>
      <c r="N8" s="3">
        <v>22.91</v>
      </c>
      <c r="O8" s="3">
        <v>23.53</v>
      </c>
      <c r="P8" s="3">
        <v>23.94</v>
      </c>
      <c r="Q8" s="3">
        <v>24.21</v>
      </c>
      <c r="R8" s="3">
        <v>24.38</v>
      </c>
      <c r="S8" s="3">
        <v>24.55</v>
      </c>
      <c r="T8" s="3">
        <v>24.68</v>
      </c>
      <c r="U8" s="3">
        <v>24.26</v>
      </c>
      <c r="V8" s="3">
        <v>23.7</v>
      </c>
      <c r="W8" s="3">
        <v>23.04</v>
      </c>
      <c r="X8" s="3">
        <v>22.22</v>
      </c>
      <c r="Y8" s="3">
        <v>21.05</v>
      </c>
      <c r="Z8" s="3">
        <v>19.41</v>
      </c>
      <c r="AA8" s="3">
        <v>17.850000000000001</v>
      </c>
    </row>
    <row r="9" spans="1:27" x14ac:dyDescent="0.3">
      <c r="A9" s="2">
        <v>4</v>
      </c>
      <c r="B9" s="2" t="s">
        <v>81</v>
      </c>
      <c r="C9" s="2" t="s">
        <v>78</v>
      </c>
      <c r="D9" s="3">
        <v>23.75</v>
      </c>
      <c r="E9" s="3">
        <v>23.06</v>
      </c>
      <c r="F9" s="3">
        <v>22.61</v>
      </c>
      <c r="G9" s="3">
        <v>21.95</v>
      </c>
      <c r="H9" s="3">
        <v>21.59</v>
      </c>
      <c r="I9" s="3">
        <v>22.18</v>
      </c>
      <c r="J9" s="3">
        <v>23.73</v>
      </c>
      <c r="K9" s="3">
        <v>25.07</v>
      </c>
      <c r="L9" s="3">
        <v>26.03</v>
      </c>
      <c r="M9" s="3">
        <v>26.52</v>
      </c>
      <c r="N9" s="3">
        <v>27.15</v>
      </c>
      <c r="O9" s="3">
        <v>27.54</v>
      </c>
      <c r="P9" s="3">
        <v>27.78</v>
      </c>
      <c r="Q9" s="3">
        <v>27.77</v>
      </c>
      <c r="R9" s="3">
        <v>27.74</v>
      </c>
      <c r="S9" s="3">
        <v>27.7</v>
      </c>
      <c r="T9" s="3">
        <v>27.96</v>
      </c>
      <c r="U9" s="3">
        <v>27.42</v>
      </c>
      <c r="V9" s="3">
        <v>27.85</v>
      </c>
      <c r="W9" s="3">
        <v>27.99</v>
      </c>
      <c r="X9" s="3">
        <v>28.08</v>
      </c>
      <c r="Y9" s="3">
        <v>27.49</v>
      </c>
      <c r="Z9" s="3">
        <v>26.33</v>
      </c>
      <c r="AA9" s="3">
        <v>25.35</v>
      </c>
    </row>
    <row r="10" spans="1:27" x14ac:dyDescent="0.3">
      <c r="A10" s="2">
        <v>5</v>
      </c>
      <c r="B10" s="2" t="s">
        <v>82</v>
      </c>
      <c r="C10" s="2" t="s">
        <v>78</v>
      </c>
      <c r="D10" s="3">
        <v>27.3</v>
      </c>
      <c r="E10" s="3">
        <v>26.42</v>
      </c>
      <c r="F10" s="3">
        <v>25.7</v>
      </c>
      <c r="G10" s="3">
        <v>24.75</v>
      </c>
      <c r="H10" s="3">
        <v>24.06</v>
      </c>
      <c r="I10" s="3">
        <v>24.41</v>
      </c>
      <c r="J10" s="3">
        <v>26</v>
      </c>
      <c r="K10" s="3">
        <v>27.63</v>
      </c>
      <c r="L10" s="3">
        <v>28.85</v>
      </c>
      <c r="M10" s="3">
        <v>29.69</v>
      </c>
      <c r="N10" s="3">
        <v>30.53</v>
      </c>
      <c r="O10" s="3">
        <v>31.1</v>
      </c>
      <c r="P10" s="3">
        <v>31.48</v>
      </c>
      <c r="Q10" s="3">
        <v>31.54</v>
      </c>
      <c r="R10" s="3">
        <v>31.59</v>
      </c>
      <c r="S10" s="3">
        <v>31.33</v>
      </c>
      <c r="T10" s="3">
        <v>31.59</v>
      </c>
      <c r="U10" s="3">
        <v>31.37</v>
      </c>
      <c r="V10" s="3">
        <v>31.64</v>
      </c>
      <c r="W10" s="3">
        <v>31.56</v>
      </c>
      <c r="X10" s="3">
        <v>31.82</v>
      </c>
      <c r="Y10" s="3">
        <v>31.2</v>
      </c>
      <c r="Z10" s="3">
        <v>29.73</v>
      </c>
      <c r="AA10" s="3">
        <v>28.43</v>
      </c>
    </row>
    <row r="11" spans="1:27" x14ac:dyDescent="0.3">
      <c r="A11" s="2">
        <v>6</v>
      </c>
      <c r="B11" s="2" t="s">
        <v>83</v>
      </c>
      <c r="C11" s="2" t="s">
        <v>78</v>
      </c>
      <c r="D11" s="3">
        <v>27.56</v>
      </c>
      <c r="E11" s="3">
        <v>26.53</v>
      </c>
      <c r="F11" s="3">
        <v>25.89</v>
      </c>
      <c r="G11" s="3">
        <v>25.18</v>
      </c>
      <c r="H11" s="3">
        <v>25.21</v>
      </c>
      <c r="I11" s="3">
        <v>26.58</v>
      </c>
      <c r="J11" s="3">
        <v>29.14</v>
      </c>
      <c r="K11" s="3">
        <v>31.19</v>
      </c>
      <c r="L11" s="3">
        <v>32.6</v>
      </c>
      <c r="M11" s="3">
        <v>33.57</v>
      </c>
      <c r="N11" s="3">
        <v>34.56</v>
      </c>
      <c r="O11" s="3">
        <v>35.26</v>
      </c>
      <c r="P11" s="3">
        <v>35.82</v>
      </c>
      <c r="Q11" s="3">
        <v>35.96</v>
      </c>
      <c r="R11" s="3">
        <v>36.06</v>
      </c>
      <c r="S11" s="3">
        <v>35.92</v>
      </c>
      <c r="T11" s="3">
        <v>36.119999999999997</v>
      </c>
      <c r="U11" s="3">
        <v>35.14</v>
      </c>
      <c r="V11" s="3">
        <v>35.22</v>
      </c>
      <c r="W11" s="3">
        <v>34.92</v>
      </c>
      <c r="X11" s="3">
        <v>34.700000000000003</v>
      </c>
      <c r="Y11" s="3">
        <v>33.47</v>
      </c>
      <c r="Z11" s="3">
        <v>31.55</v>
      </c>
      <c r="AA11" s="3">
        <v>29.76</v>
      </c>
    </row>
    <row r="13" spans="1:27" x14ac:dyDescent="0.3">
      <c r="A13" s="34" t="s">
        <v>14</v>
      </c>
    </row>
  </sheetData>
  <conditionalFormatting sqref="A11:C11 D6:AA11">
    <cfRule type="cellIs" dxfId="5" priority="3" stopIfTrue="1" operator="equal">
      <formula>0</formula>
    </cfRule>
  </conditionalFormatting>
  <conditionalFormatting sqref="A10:C10">
    <cfRule type="cellIs" dxfId="4" priority="1" stopIfTrue="1" operator="equal">
      <formula>0</formula>
    </cfRule>
  </conditionalFormatting>
  <conditionalFormatting sqref="A6:C9">
    <cfRule type="cellIs" dxfId="3" priority="2" stopIfTrue="1" operator="equal">
      <formula>0</formula>
    </cfRule>
  </conditionalFormatting>
  <hyperlinks>
    <hyperlink ref="A1" location="Menu!A1" display="Back to main menu"/>
    <hyperlink ref="A13" location="Menu!A1" display="Back to main menu"/>
  </hyperlinks>
  <pageMargins left="0.5" right="0.5" top="0.5" bottom="0.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C2E66CD58FC4408DFB70CC838E2ECE" ma:contentTypeVersion="10" ma:contentTypeDescription="Create a new document." ma:contentTypeScope="" ma:versionID="79eacf424027399aeff093b14bc2a445">
  <xsd:schema xmlns:xsd="http://www.w3.org/2001/XMLSchema" xmlns:xs="http://www.w3.org/2001/XMLSchema" xmlns:p="http://schemas.microsoft.com/office/2006/metadata/properties" xmlns:ns2="bb0c168e-d513-4802-bced-8f68a302621a" xmlns:ns3="f28fc2a1-bcf8-4f2a-bd50-e0dcdccdf383" targetNamespace="http://schemas.microsoft.com/office/2006/metadata/properties" ma:root="true" ma:fieldsID="36e370c9a8480cc5b87f688f16223d1e" ns2:_="" ns3:_="">
    <xsd:import namespace="bb0c168e-d513-4802-bced-8f68a302621a"/>
    <xsd:import namespace="f28fc2a1-bcf8-4f2a-bd50-e0dcdccdf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c168e-d513-4802-bced-8f68a3026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fc2a1-bcf8-4f2a-bd50-e0dcdccdf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7287E-00A3-4350-A0B7-EF708E3AA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F62A9A-A96B-41E6-B603-7F64CD769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c168e-d513-4802-bced-8f68a302621a"/>
    <ds:schemaRef ds:uri="f28fc2a1-bcf8-4f2a-bd50-e0dcdccdf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047644-BE5D-4700-A3B8-C7A267AF6B3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f28fc2a1-bcf8-4f2a-bd50-e0dcdccdf383"/>
    <ds:schemaRef ds:uri="bb0c168e-d513-4802-bced-8f68a30262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Menu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Additional Data</vt:lpstr>
      <vt:lpstr>'Additional Data'!Print_Area</vt:lpstr>
      <vt:lpstr>'Figure 10'!Print_Area</vt:lpstr>
      <vt:lpstr>'Figure 11'!Print_Area</vt:lpstr>
      <vt:lpstr>'Figure 12'!Print_Area</vt:lpstr>
      <vt:lpstr>'Figure 13'!Print_Area</vt:lpstr>
      <vt:lpstr>'Figure 3'!Print_Area</vt:lpstr>
      <vt:lpstr>'Figure 4'!Print_Area</vt:lpstr>
      <vt:lpstr>'Figure 5'!Print_Area</vt:lpstr>
      <vt:lpstr>'Figure 6'!Print_Area</vt:lpstr>
      <vt:lpstr>'Figure 7'!Print_Area</vt:lpstr>
      <vt:lpstr>'Figure 8'!Print_Area</vt:lpstr>
      <vt:lpstr>'Figure 9'!Print_Area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2022-11-18T15:08:15Z</dcterms:created>
  <dcterms:modified xsi:type="dcterms:W3CDTF">2024-01-16T16:22:22Z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0x01010025C2E66CD58FC4408DFB70CC838E2ECE</vt:lpwstr>
  </property>
</Properties>
</file>